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0_Tomasz\2014\PZF_Statystyki\3Q 2014\"/>
    </mc:Choice>
  </mc:AlternateContent>
  <bookViews>
    <workbookView xWindow="0" yWindow="0" windowWidth="20490" windowHeight="8340"/>
  </bookViews>
  <sheets>
    <sheet name="Obroty-rodzajowo" sheetId="7" r:id="rId1"/>
    <sheet name="dynamika" sheetId="3" r:id="rId2"/>
    <sheet name="udziały w rynku" sheetId="4" r:id="rId3"/>
    <sheet name="Rynek po 3QPZF vs. pozostali" sheetId="8" r:id="rId4"/>
    <sheet name="do wykresów" sheetId="6" state="hidden" r:id="rId5"/>
  </sheets>
  <definedNames>
    <definedName name="_xlnm._FilterDatabase" localSheetId="4" hidden="1">'do wykresów'!$A$1:$B$28</definedName>
    <definedName name="_xlnm.Print_Area" localSheetId="1">dynamika!$A$1:$E$26</definedName>
    <definedName name="_xlnm.Print_Area" localSheetId="0">'Obroty-rodzajowo'!$A$1:$N$25</definedName>
    <definedName name="_xlnm.Print_Area" localSheetId="2">'udziały w rynku'!$A$1:$M$38</definedName>
  </definedNames>
  <calcPr calcId="152511"/>
</workbook>
</file>

<file path=xl/calcChain.xml><?xml version="1.0" encoding="utf-8"?>
<calcChain xmlns="http://schemas.openxmlformats.org/spreadsheetml/2006/main">
  <c r="B23" i="7" l="1"/>
  <c r="D12" i="3" l="1"/>
  <c r="C23" i="7" l="1"/>
  <c r="D23" i="7"/>
  <c r="E23" i="7"/>
  <c r="F23" i="7"/>
  <c r="G23" i="7"/>
  <c r="H23" i="7"/>
  <c r="I23" i="7"/>
  <c r="J23" i="7"/>
  <c r="K23" i="7"/>
  <c r="L23" i="7"/>
  <c r="M23" i="7"/>
  <c r="N23" i="7"/>
  <c r="D17" i="3" l="1"/>
  <c r="D20" i="3"/>
  <c r="D9" i="3"/>
  <c r="D5" i="3"/>
  <c r="D8" i="3"/>
  <c r="D22" i="3"/>
  <c r="D19" i="3"/>
  <c r="D13" i="3"/>
  <c r="D15" i="3"/>
  <c r="B24" i="3"/>
  <c r="C24" i="3"/>
  <c r="D7" i="3"/>
  <c r="D14" i="3"/>
  <c r="D16" i="3"/>
  <c r="D23" i="3"/>
  <c r="D18" i="3"/>
  <c r="D3" i="3"/>
  <c r="D6" i="3"/>
  <c r="D10" i="3"/>
  <c r="D21" i="3"/>
  <c r="D4" i="3"/>
  <c r="D11" i="3"/>
  <c r="D24" i="3" l="1"/>
</calcChain>
</file>

<file path=xl/sharedStrings.xml><?xml version="1.0" encoding="utf-8"?>
<sst xmlns="http://schemas.openxmlformats.org/spreadsheetml/2006/main" count="123" uniqueCount="81">
  <si>
    <t>liczba faktur</t>
  </si>
  <si>
    <t>Pekao Faktoring</t>
  </si>
  <si>
    <t>BRE Faktoring</t>
  </si>
  <si>
    <t>Bank Millennium</t>
  </si>
  <si>
    <t>PKO BP Faktoring</t>
  </si>
  <si>
    <t>UBI Factor</t>
  </si>
  <si>
    <t>Bibby Financial Services</t>
  </si>
  <si>
    <t>BNP Paribas Factor</t>
  </si>
  <si>
    <t>IFIS Finance</t>
  </si>
  <si>
    <t>Pragma Faktoring</t>
  </si>
  <si>
    <t>BPS Faktor</t>
  </si>
  <si>
    <t>Faktorzy</t>
  </si>
  <si>
    <t>Arvato Bertelsmann</t>
  </si>
  <si>
    <t>BOŚ Bank</t>
  </si>
  <si>
    <t>BZ WBK Faktor</t>
  </si>
  <si>
    <t>Coface Poland</t>
  </si>
  <si>
    <t>Credit Agricole CF</t>
  </si>
  <si>
    <t>SEB</t>
  </si>
  <si>
    <t>RAZEM</t>
  </si>
  <si>
    <t>Komputery i oprogramowanie</t>
  </si>
  <si>
    <t>Dom i ogród</t>
  </si>
  <si>
    <t>Budownictwo</t>
  </si>
  <si>
    <t>Narzędzia</t>
  </si>
  <si>
    <t>Artykuły biurowe</t>
  </si>
  <si>
    <t>Sport</t>
  </si>
  <si>
    <t>Tkaniny</t>
  </si>
  <si>
    <t>Obuwie (bez sportowego)</t>
  </si>
  <si>
    <t>Chemia</t>
  </si>
  <si>
    <t>Farmaceutyki i sprzęt medyczny</t>
  </si>
  <si>
    <t>Opakowania</t>
  </si>
  <si>
    <t>Dystrybucja stali</t>
  </si>
  <si>
    <t>Energetyka i paliwa</t>
  </si>
  <si>
    <t>Leśnictwo</t>
  </si>
  <si>
    <t>Wyroby luksusowe</t>
  </si>
  <si>
    <t>Hutnictwo</t>
  </si>
  <si>
    <t>Pozostałe</t>
  </si>
  <si>
    <t>HSBC</t>
  </si>
  <si>
    <t>faktoring wymagalnościowy</t>
  </si>
  <si>
    <t>ING CF</t>
  </si>
  <si>
    <t>Raiffeisen Polbank</t>
  </si>
  <si>
    <t>SEB CF</t>
  </si>
  <si>
    <t xml:space="preserve">obroty ogólne </t>
  </si>
  <si>
    <t xml:space="preserve">faktoring krajowy pełny </t>
  </si>
  <si>
    <t xml:space="preserve">faktoring krajowy niepełny </t>
  </si>
  <si>
    <t xml:space="preserve">faktoring eksportowy pełny </t>
  </si>
  <si>
    <t xml:space="preserve">faktoring eksportowy niepełny </t>
  </si>
  <si>
    <t xml:space="preserve">faktoring importowy </t>
  </si>
  <si>
    <t xml:space="preserve">faktoring tajny </t>
  </si>
  <si>
    <t xml:space="preserve">faktoring jawny </t>
  </si>
  <si>
    <t xml:space="preserve">faktoring odwrócony </t>
  </si>
  <si>
    <t xml:space="preserve">liczba klientów </t>
  </si>
  <si>
    <t xml:space="preserve">liczba dłużników </t>
  </si>
  <si>
    <t>%</t>
  </si>
  <si>
    <t>branża</t>
  </si>
  <si>
    <t>obroty</t>
  </si>
  <si>
    <t>Artykuły dla dzieci</t>
  </si>
  <si>
    <t>Odzież (bez sportowej)</t>
  </si>
  <si>
    <t>Działalność wyd. i dystr. prasy</t>
  </si>
  <si>
    <t>Kosmetyka i środki czystości</t>
  </si>
  <si>
    <t>Przem. papierniczy i poligrafia</t>
  </si>
  <si>
    <t>Elektrotechniczny i maszynowy</t>
  </si>
  <si>
    <t>Meble i prod. z drewna</t>
  </si>
  <si>
    <t>Akces. i części zam. do samochodów</t>
  </si>
  <si>
    <t>Elektronika, agd i rtv</t>
  </si>
  <si>
    <t>Żywność i napoje</t>
  </si>
  <si>
    <t>3Q 2014</t>
  </si>
  <si>
    <t>BPH</t>
  </si>
  <si>
    <t>2 46</t>
  </si>
  <si>
    <t>Faktorzy, udziały w rynku po 3Q 2014</t>
  </si>
  <si>
    <t>mFaktoring</t>
  </si>
  <si>
    <t>3Q 2013</t>
  </si>
  <si>
    <t xml:space="preserve"> </t>
  </si>
  <si>
    <t>UBI Factor*</t>
  </si>
  <si>
    <t>* UBI Factor podaje dane za II kwartał 2014</t>
  </si>
  <si>
    <t>BPH**</t>
  </si>
  <si>
    <t>*UBI Factor podaje wynik za 2 kwartały roku</t>
  </si>
  <si>
    <t>**BPH jest członkiem PZF od IX 2014 r.</t>
  </si>
  <si>
    <t>Obroty faktorów w 3Q 2014 roku. Dynamika r. d r.</t>
  </si>
  <si>
    <t>**BPH należy do PZF od IX 2014 r. Dynamika obrotów firm PZF liczona bez BPH wybnosi 15,74%</t>
  </si>
  <si>
    <t>Poza PZF</t>
  </si>
  <si>
    <t>PZF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</si>
</sst>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\ _z_ł"/>
  </numFmts>
  <fonts count="39"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9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9"/>
      <color indexed="8"/>
      <name val="Arial Unicode MS"/>
      <family val="2"/>
      <charset val="238"/>
    </font>
    <font>
      <i/>
      <sz val="8"/>
      <color indexed="8"/>
      <name val="Arial Narrow"/>
      <family val="2"/>
      <charset val="238"/>
    </font>
    <font>
      <i/>
      <sz val="14"/>
      <color indexed="8"/>
      <name val="Arial Unicode MS"/>
      <family val="2"/>
      <charset val="238"/>
    </font>
    <font>
      <sz val="9"/>
      <color indexed="8"/>
      <name val="Arial Unicode MS"/>
      <family val="2"/>
      <charset val="238"/>
    </font>
    <font>
      <i/>
      <sz val="11"/>
      <color indexed="8"/>
      <name val="Calibri"/>
      <family val="2"/>
      <charset val="238"/>
    </font>
    <font>
      <i/>
      <sz val="11"/>
      <color indexed="8"/>
      <name val="Arial Narrow"/>
      <family val="2"/>
      <charset val="238"/>
    </font>
    <font>
      <sz val="11"/>
      <color indexed="8"/>
      <name val="Arial Unicode MS"/>
      <family val="2"/>
      <charset val="238"/>
    </font>
    <font>
      <sz val="8"/>
      <color indexed="8"/>
      <name val="Arial Unicode MS"/>
      <family val="2"/>
      <charset val="238"/>
    </font>
    <font>
      <i/>
      <sz val="8"/>
      <color indexed="8"/>
      <name val="Arial Unicode MS"/>
      <family val="2"/>
      <charset val="238"/>
    </font>
    <font>
      <i/>
      <sz val="9"/>
      <color indexed="8"/>
      <name val="Arial Unicode MS"/>
      <family val="2"/>
      <charset val="238"/>
    </font>
    <font>
      <i/>
      <sz val="9"/>
      <color indexed="8"/>
      <name val="Arial Unicode MS"/>
      <family val="2"/>
      <charset val="238"/>
    </font>
    <font>
      <sz val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 Unicode MS"/>
      <family val="2"/>
      <charset val="238"/>
    </font>
    <font>
      <sz val="8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9"/>
      <color theme="1"/>
      <name val="Arial Unicode MS"/>
      <family val="2"/>
      <charset val="238"/>
    </font>
    <font>
      <sz val="9"/>
      <color theme="1"/>
      <name val="Arial Narrow"/>
      <family val="2"/>
      <charset val="238"/>
    </font>
    <font>
      <i/>
      <sz val="9"/>
      <color theme="0" tint="-0.249977111117893"/>
      <name val="Arial Narrow"/>
      <family val="2"/>
      <charset val="238"/>
    </font>
    <font>
      <sz val="8"/>
      <color indexed="8"/>
      <name val="Arial Narrow"/>
      <family val="2"/>
      <charset val="238"/>
    </font>
    <font>
      <sz val="10"/>
      <color rgb="FFFF0000"/>
      <name val="Wingdings"/>
      <charset val="2"/>
    </font>
    <font>
      <sz val="10"/>
      <color theme="1"/>
      <name val="Calibri"/>
      <family val="2"/>
      <charset val="238"/>
      <scheme val="minor"/>
    </font>
    <font>
      <i/>
      <sz val="10"/>
      <color theme="0" tint="-0.249977111117893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indexed="8"/>
      <name val="Arial Unicode MS"/>
      <family val="2"/>
      <charset val="238"/>
    </font>
    <font>
      <sz val="10"/>
      <color theme="1"/>
      <name val="Arial Unicode MS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Arial Unicode MS"/>
      <family val="2"/>
      <charset val="238"/>
    </font>
    <font>
      <i/>
      <sz val="12"/>
      <color indexed="8"/>
      <name val="Arial Unicode MS"/>
      <family val="2"/>
      <charset val="238"/>
    </font>
    <font>
      <i/>
      <sz val="10"/>
      <color theme="1"/>
      <name val="Arial Unicode MS"/>
      <family val="2"/>
      <charset val="238"/>
    </font>
    <font>
      <i/>
      <sz val="9"/>
      <color theme="1"/>
      <name val="Arial Unicode MS"/>
      <family val="2"/>
      <charset val="238"/>
    </font>
    <font>
      <b/>
      <sz val="9"/>
      <color theme="1"/>
      <name val="Arial Unicode MS"/>
      <family val="2"/>
      <charset val="238"/>
    </font>
    <font>
      <sz val="11"/>
      <color theme="0" tint="-4.9989318521683403E-2"/>
      <name val="Calibri"/>
      <family val="2"/>
      <charset val="238"/>
      <scheme val="minor"/>
    </font>
    <font>
      <sz val="11"/>
      <color theme="0" tint="-4.9989318521683403E-2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66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104">
    <xf numFmtId="0" fontId="0" fillId="0" borderId="0" xfId="0"/>
    <xf numFmtId="0" fontId="3" fillId="0" borderId="1" xfId="0" applyFont="1" applyBorder="1"/>
    <xf numFmtId="4" fontId="3" fillId="0" borderId="1" xfId="0" applyNumberFormat="1" applyFont="1" applyBorder="1"/>
    <xf numFmtId="4" fontId="2" fillId="0" borderId="1" xfId="0" applyNumberFormat="1" applyFont="1" applyBorder="1"/>
    <xf numFmtId="4" fontId="3" fillId="0" borderId="1" xfId="0" applyNumberFormat="1" applyFont="1" applyFill="1" applyBorder="1"/>
    <xf numFmtId="0" fontId="3" fillId="0" borderId="3" xfId="0" applyFont="1" applyBorder="1"/>
    <xf numFmtId="0" fontId="3" fillId="2" borderId="1" xfId="0" applyFont="1" applyFill="1" applyBorder="1"/>
    <xf numFmtId="0" fontId="3" fillId="2" borderId="3" xfId="0" applyFont="1" applyFill="1" applyBorder="1"/>
    <xf numFmtId="0" fontId="8" fillId="0" borderId="0" xfId="0" applyFont="1"/>
    <xf numFmtId="0" fontId="11" fillId="0" borderId="1" xfId="1" applyFont="1" applyBorder="1" applyAlignment="1">
      <alignment horizontal="center" vertical="center"/>
    </xf>
    <xf numFmtId="0" fontId="16" fillId="0" borderId="0" xfId="1"/>
    <xf numFmtId="0" fontId="11" fillId="3" borderId="1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left" wrapText="1"/>
    </xf>
    <xf numFmtId="0" fontId="11" fillId="3" borderId="4" xfId="1" applyFont="1" applyFill="1" applyBorder="1" applyAlignment="1">
      <alignment horizontal="left" wrapText="1"/>
    </xf>
    <xf numFmtId="0" fontId="11" fillId="3" borderId="5" xfId="1" applyFont="1" applyFill="1" applyBorder="1" applyAlignment="1">
      <alignment horizontal="left" wrapText="1"/>
    </xf>
    <xf numFmtId="0" fontId="11" fillId="3" borderId="1" xfId="1" applyFont="1" applyFill="1" applyBorder="1" applyAlignment="1">
      <alignment horizontal="left" vertical="center" wrapText="1"/>
    </xf>
    <xf numFmtId="0" fontId="16" fillId="0" borderId="0" xfId="1" applyAlignment="1">
      <alignment horizontal="left"/>
    </xf>
    <xf numFmtId="4" fontId="12" fillId="0" borderId="4" xfId="1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wrapText="1"/>
    </xf>
    <xf numFmtId="0" fontId="4" fillId="2" borderId="1" xfId="0" applyFont="1" applyFill="1" applyBorder="1"/>
    <xf numFmtId="2" fontId="4" fillId="0" borderId="1" xfId="0" applyNumberFormat="1" applyFont="1" applyBorder="1"/>
    <xf numFmtId="0" fontId="13" fillId="2" borderId="3" xfId="0" applyFont="1" applyFill="1" applyBorder="1" applyAlignment="1">
      <alignment wrapText="1"/>
    </xf>
    <xf numFmtId="2" fontId="4" fillId="0" borderId="3" xfId="0" applyNumberFormat="1" applyFont="1" applyBorder="1"/>
    <xf numFmtId="0" fontId="13" fillId="0" borderId="2" xfId="0" applyFont="1" applyFill="1" applyBorder="1" applyAlignment="1">
      <alignment horizontal="center" vertical="center" wrapText="1"/>
    </xf>
    <xf numFmtId="4" fontId="14" fillId="0" borderId="2" xfId="0" applyNumberFormat="1" applyFont="1" applyFill="1" applyBorder="1"/>
    <xf numFmtId="2" fontId="14" fillId="2" borderId="2" xfId="0" applyNumberFormat="1" applyFont="1" applyFill="1" applyBorder="1"/>
    <xf numFmtId="0" fontId="1" fillId="0" borderId="0" xfId="1" applyFont="1"/>
    <xf numFmtId="0" fontId="4" fillId="0" borderId="1" xfId="0" applyFont="1" applyBorder="1" applyAlignment="1">
      <alignment horizontal="center" vertical="center"/>
    </xf>
    <xf numFmtId="164" fontId="18" fillId="2" borderId="1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right" vertical="center" wrapText="1"/>
    </xf>
    <xf numFmtId="4" fontId="19" fillId="0" borderId="6" xfId="0" applyNumberFormat="1" applyFont="1" applyBorder="1" applyAlignment="1">
      <alignment horizontal="right" vertical="center" wrapText="1"/>
    </xf>
    <xf numFmtId="4" fontId="19" fillId="0" borderId="6" xfId="0" applyNumberFormat="1" applyFont="1" applyFill="1" applyBorder="1" applyAlignment="1">
      <alignment horizontal="right" vertical="center" wrapText="1"/>
    </xf>
    <xf numFmtId="0" fontId="19" fillId="4" borderId="6" xfId="0" applyFont="1" applyFill="1" applyBorder="1" applyAlignment="1">
      <alignment horizontal="right" vertical="center" wrapText="1"/>
    </xf>
    <xf numFmtId="4" fontId="19" fillId="4" borderId="6" xfId="0" applyNumberFormat="1" applyFont="1" applyFill="1" applyBorder="1" applyAlignment="1">
      <alignment horizontal="right" vertical="center" wrapText="1"/>
    </xf>
    <xf numFmtId="3" fontId="19" fillId="4" borderId="6" xfId="0" applyNumberFormat="1" applyFont="1" applyFill="1" applyBorder="1" applyAlignment="1">
      <alignment horizontal="right" vertical="center" wrapText="1"/>
    </xf>
    <xf numFmtId="0" fontId="20" fillId="0" borderId="0" xfId="0" applyFont="1"/>
    <xf numFmtId="0" fontId="13" fillId="5" borderId="1" xfId="0" applyFont="1" applyFill="1" applyBorder="1"/>
    <xf numFmtId="4" fontId="13" fillId="5" borderId="1" xfId="0" applyNumberFormat="1" applyFont="1" applyFill="1" applyBorder="1"/>
    <xf numFmtId="4" fontId="21" fillId="4" borderId="6" xfId="0" applyNumberFormat="1" applyFont="1" applyFill="1" applyBorder="1" applyAlignment="1">
      <alignment horizontal="right" vertical="center" wrapText="1"/>
    </xf>
    <xf numFmtId="10" fontId="1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2" fillId="2" borderId="1" xfId="0" applyNumberFormat="1" applyFont="1" applyFill="1" applyBorder="1"/>
    <xf numFmtId="4" fontId="2" fillId="0" borderId="1" xfId="0" applyNumberFormat="1" applyFont="1" applyFill="1" applyBorder="1"/>
    <xf numFmtId="0" fontId="19" fillId="0" borderId="6" xfId="0" applyFont="1" applyFill="1" applyBorder="1" applyAlignment="1">
      <alignment horizontal="right" vertical="center" wrapText="1"/>
    </xf>
    <xf numFmtId="0" fontId="20" fillId="0" borderId="1" xfId="0" applyFont="1" applyBorder="1"/>
    <xf numFmtId="0" fontId="22" fillId="0" borderId="0" xfId="0" applyFont="1"/>
    <xf numFmtId="4" fontId="23" fillId="0" borderId="1" xfId="0" applyNumberFormat="1" applyFont="1" applyBorder="1"/>
    <xf numFmtId="3" fontId="23" fillId="0" borderId="1" xfId="0" applyNumberFormat="1" applyFont="1" applyBorder="1"/>
    <xf numFmtId="4" fontId="19" fillId="0" borderId="1" xfId="0" applyNumberFormat="1" applyFont="1" applyBorder="1"/>
    <xf numFmtId="4" fontId="24" fillId="2" borderId="1" xfId="0" applyNumberFormat="1" applyFont="1" applyFill="1" applyBorder="1"/>
    <xf numFmtId="0" fontId="21" fillId="4" borderId="6" xfId="0" applyFont="1" applyFill="1" applyBorder="1" applyAlignment="1">
      <alignment horizontal="right" vertical="center" wrapText="1"/>
    </xf>
    <xf numFmtId="4" fontId="13" fillId="4" borderId="2" xfId="0" applyNumberFormat="1" applyFont="1" applyFill="1" applyBorder="1"/>
    <xf numFmtId="0" fontId="18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4" fontId="3" fillId="2" borderId="1" xfId="0" applyNumberFormat="1" applyFont="1" applyFill="1" applyBorder="1"/>
    <xf numFmtId="4" fontId="27" fillId="0" borderId="1" xfId="0" applyNumberFormat="1" applyFont="1" applyBorder="1"/>
    <xf numFmtId="0" fontId="29" fillId="5" borderId="1" xfId="0" applyFont="1" applyFill="1" applyBorder="1"/>
    <xf numFmtId="0" fontId="30" fillId="4" borderId="6" xfId="0" applyFont="1" applyFill="1" applyBorder="1" applyAlignment="1">
      <alignment horizontal="right" vertical="center" wrapText="1"/>
    </xf>
    <xf numFmtId="0" fontId="31" fillId="0" borderId="0" xfId="0" applyFont="1" applyBorder="1" applyAlignment="1">
      <alignment horizontal="right" wrapText="1"/>
    </xf>
    <xf numFmtId="4" fontId="19" fillId="0" borderId="6" xfId="0" applyNumberFormat="1" applyFont="1" applyBorder="1" applyAlignment="1">
      <alignment horizontal="right" wrapText="1"/>
    </xf>
    <xf numFmtId="0" fontId="19" fillId="0" borderId="6" xfId="0" applyFont="1" applyBorder="1" applyAlignment="1">
      <alignment horizontal="right" wrapText="1"/>
    </xf>
    <xf numFmtId="4" fontId="19" fillId="4" borderId="6" xfId="0" applyNumberFormat="1" applyFont="1" applyFill="1" applyBorder="1" applyAlignment="1">
      <alignment horizontal="right" wrapText="1"/>
    </xf>
    <xf numFmtId="0" fontId="19" fillId="4" borderId="6" xfId="0" applyFont="1" applyFill="1" applyBorder="1" applyAlignment="1">
      <alignment horizontal="right" wrapText="1"/>
    </xf>
    <xf numFmtId="3" fontId="19" fillId="4" borderId="6" xfId="0" applyNumberFormat="1" applyFont="1" applyFill="1" applyBorder="1" applyAlignment="1">
      <alignment horizontal="right" wrapText="1"/>
    </xf>
    <xf numFmtId="3" fontId="19" fillId="4" borderId="7" xfId="0" applyNumberFormat="1" applyFont="1" applyFill="1" applyBorder="1" applyAlignment="1">
      <alignment horizontal="right" wrapText="1"/>
    </xf>
    <xf numFmtId="4" fontId="19" fillId="0" borderId="6" xfId="0" applyNumberFormat="1" applyFont="1" applyFill="1" applyBorder="1" applyAlignment="1">
      <alignment horizontal="right" wrapText="1"/>
    </xf>
    <xf numFmtId="0" fontId="19" fillId="0" borderId="6" xfId="0" applyFont="1" applyFill="1" applyBorder="1" applyAlignment="1">
      <alignment horizontal="right" wrapText="1"/>
    </xf>
    <xf numFmtId="0" fontId="21" fillId="4" borderId="6" xfId="0" applyFont="1" applyFill="1" applyBorder="1" applyAlignment="1">
      <alignment horizontal="right" wrapText="1"/>
    </xf>
    <xf numFmtId="4" fontId="21" fillId="4" borderId="6" xfId="0" applyNumberFormat="1" applyFont="1" applyFill="1" applyBorder="1" applyAlignment="1">
      <alignment horizontal="right" wrapText="1"/>
    </xf>
    <xf numFmtId="0" fontId="13" fillId="5" borderId="3" xfId="0" applyFont="1" applyFill="1" applyBorder="1"/>
    <xf numFmtId="4" fontId="21" fillId="4" borderId="1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/>
    <xf numFmtId="4" fontId="4" fillId="2" borderId="6" xfId="0" applyNumberFormat="1" applyFont="1" applyFill="1" applyBorder="1"/>
    <xf numFmtId="0" fontId="21" fillId="4" borderId="3" xfId="0" applyFont="1" applyFill="1" applyBorder="1" applyAlignment="1">
      <alignment horizontal="right" vertical="center" wrapText="1"/>
    </xf>
    <xf numFmtId="0" fontId="21" fillId="4" borderId="1" xfId="0" applyFont="1" applyFill="1" applyBorder="1" applyAlignment="1">
      <alignment horizontal="right" vertical="center" wrapText="1"/>
    </xf>
    <xf numFmtId="164" fontId="13" fillId="2" borderId="5" xfId="0" applyNumberFormat="1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9" fillId="0" borderId="9" xfId="0" applyFont="1" applyFill="1" applyBorder="1"/>
    <xf numFmtId="4" fontId="5" fillId="2" borderId="10" xfId="0" applyNumberFormat="1" applyFont="1" applyFill="1" applyBorder="1" applyAlignment="1">
      <alignment horizontal="center" vertical="center" textRotation="90" wrapText="1"/>
    </xf>
    <xf numFmtId="2" fontId="5" fillId="2" borderId="10" xfId="0" applyNumberFormat="1" applyFont="1" applyFill="1" applyBorder="1" applyAlignment="1">
      <alignment horizontal="center" vertical="center" textRotation="90" wrapText="1"/>
    </xf>
    <xf numFmtId="0" fontId="5" fillId="2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28" fillId="0" borderId="1" xfId="0" applyFont="1" applyBorder="1" applyAlignment="1">
      <alignment horizontal="center" vertical="center"/>
    </xf>
    <xf numFmtId="0" fontId="0" fillId="8" borderId="0" xfId="0" applyFill="1"/>
    <xf numFmtId="0" fontId="26" fillId="8" borderId="0" xfId="0" applyFont="1" applyFill="1"/>
    <xf numFmtId="0" fontId="27" fillId="0" borderId="1" xfId="0" applyFont="1" applyBorder="1" applyAlignment="1">
      <alignment horizontal="center" vertical="center"/>
    </xf>
    <xf numFmtId="0" fontId="34" fillId="0" borderId="11" xfId="0" applyFont="1" applyFill="1" applyBorder="1"/>
    <xf numFmtId="165" fontId="35" fillId="7" borderId="12" xfId="0" applyNumberFormat="1" applyFont="1" applyFill="1" applyBorder="1"/>
    <xf numFmtId="165" fontId="35" fillId="0" borderId="13" xfId="0" applyNumberFormat="1" applyFont="1" applyFill="1" applyBorder="1"/>
    <xf numFmtId="2" fontId="13" fillId="6" borderId="12" xfId="0" applyNumberFormat="1" applyFont="1" applyFill="1" applyBorder="1"/>
    <xf numFmtId="0" fontId="37" fillId="0" borderId="0" xfId="0" applyFont="1" applyBorder="1"/>
    <xf numFmtId="4" fontId="38" fillId="0" borderId="0" xfId="0" applyNumberFormat="1" applyFont="1" applyFill="1" applyBorder="1" applyAlignment="1">
      <alignment horizontal="left" vertical="center"/>
    </xf>
    <xf numFmtId="165" fontId="38" fillId="0" borderId="0" xfId="0" applyNumberFormat="1" applyFont="1" applyFill="1" applyBorder="1" applyAlignment="1">
      <alignment horizontal="left" vertical="center"/>
    </xf>
    <xf numFmtId="0" fontId="19" fillId="0" borderId="1" xfId="0" applyFont="1" applyBorder="1" applyAlignment="1">
      <alignment horizontal="right" vertical="center"/>
    </xf>
    <xf numFmtId="0" fontId="19" fillId="0" borderId="1" xfId="0" applyFont="1" applyBorder="1"/>
    <xf numFmtId="0" fontId="19" fillId="2" borderId="1" xfId="0" applyFont="1" applyFill="1" applyBorder="1"/>
    <xf numFmtId="3" fontId="19" fillId="2" borderId="1" xfId="0" applyNumberFormat="1" applyFont="1" applyFill="1" applyBorder="1"/>
    <xf numFmtId="0" fontId="33" fillId="6" borderId="0" xfId="0" applyFont="1" applyFill="1" applyAlignment="1">
      <alignment horizontal="right" vertical="center"/>
    </xf>
    <xf numFmtId="0" fontId="12" fillId="6" borderId="0" xfId="0" applyFont="1" applyFill="1" applyBorder="1" applyAlignment="1">
      <alignment horizontal="left" vertical="center" wrapText="1"/>
    </xf>
    <xf numFmtId="0" fontId="32" fillId="6" borderId="0" xfId="0" applyFont="1" applyFill="1" applyAlignment="1">
      <alignment horizontal="left" vertical="center" wrapText="1"/>
    </xf>
    <xf numFmtId="0" fontId="36" fillId="9" borderId="1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0" fillId="0" borderId="0" xfId="0" applyFont="1" applyAlignment="1">
      <alignment horizontal="left" vertic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colors>
    <mruColors>
      <color rgb="FF0066CC"/>
      <color rgb="FFFF6600"/>
      <color rgb="FF33CC33"/>
      <color rgb="FFFAA906"/>
      <color rgb="FFFF2131"/>
      <color rgb="FF008000"/>
      <color rgb="FF800000"/>
      <color rgb="FFCCFFC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76348084512196"/>
          <c:y val="9.4715981603217023E-2"/>
          <c:w val="0.72340337833680501"/>
          <c:h val="0.77760344177161345"/>
        </c:manualLayout>
      </c:layout>
      <c:pieChart>
        <c:varyColors val="1"/>
        <c:ser>
          <c:idx val="0"/>
          <c:order val="0"/>
          <c:explosion val="2"/>
          <c:dPt>
            <c:idx val="0"/>
            <c:bubble3D val="0"/>
            <c:spPr>
              <a:solidFill>
                <a:srgbClr val="FAA90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80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008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FF213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33CC3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rgbClr val="0066CC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rgbClr val="FF66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rgbClr val="FF99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bg1"/>
                      </a:solidFill>
                      <a:latin typeface="Arial Unicode MS" panose="020B0604020202020204" pitchFamily="34" charset="-128"/>
                      <a:ea typeface="Arial Unicode MS" panose="020B0604020202020204" pitchFamily="34" charset="-128"/>
                      <a:cs typeface="Arial Unicode MS" panose="020B0604020202020204" pitchFamily="34" charset="-128"/>
                    </a:defRPr>
                  </a:pPr>
                  <a:endParaRPr lang="pl-PL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bg1"/>
                      </a:solidFill>
                      <a:latin typeface="Arial Unicode MS" panose="020B0604020202020204" pitchFamily="34" charset="-128"/>
                      <a:ea typeface="Arial Unicode MS" panose="020B0604020202020204" pitchFamily="34" charset="-128"/>
                      <a:cs typeface="Arial Unicode MS" panose="020B0604020202020204" pitchFamily="34" charset="-128"/>
                    </a:defRPr>
                  </a:pPr>
                  <a:endParaRPr lang="pl-PL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5.2624104027493134E-3"/>
                  <c:y val="-6.302134251567177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bg1"/>
                      </a:solidFill>
                      <a:latin typeface="Arial Unicode MS" panose="020B0604020202020204" pitchFamily="34" charset="-128"/>
                      <a:ea typeface="Arial Unicode MS" panose="020B0604020202020204" pitchFamily="34" charset="-128"/>
                      <a:cs typeface="Arial Unicode MS" panose="020B0604020202020204" pitchFamily="34" charset="-128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bg1"/>
                      </a:solidFill>
                      <a:latin typeface="Arial Unicode MS" panose="020B0604020202020204" pitchFamily="34" charset="-128"/>
                      <a:ea typeface="Arial Unicode MS" panose="020B0604020202020204" pitchFamily="34" charset="-128"/>
                      <a:cs typeface="Arial Unicode MS" panose="020B0604020202020204" pitchFamily="34" charset="-128"/>
                    </a:defRPr>
                  </a:pPr>
                  <a:endParaRPr lang="pl-PL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5.2613209977486815E-2"/>
                  <c:y val="2.531275333702553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bg1"/>
                      </a:solidFill>
                      <a:latin typeface="Arial Unicode MS" panose="020B0604020202020204" pitchFamily="34" charset="-128"/>
                      <a:ea typeface="Arial Unicode MS" panose="020B0604020202020204" pitchFamily="34" charset="-128"/>
                      <a:cs typeface="Arial Unicode MS" panose="020B0604020202020204" pitchFamily="34" charset="-128"/>
                    </a:defRPr>
                  </a:pPr>
                  <a:endParaRPr lang="pl-PL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ysClr val="windowText" lastClr="000000"/>
                      </a:solidFill>
                      <a:latin typeface="Arial Unicode MS" panose="020B0604020202020204" pitchFamily="34" charset="-128"/>
                      <a:ea typeface="Arial Unicode MS" panose="020B0604020202020204" pitchFamily="34" charset="-128"/>
                      <a:cs typeface="Arial Unicode MS" panose="020B0604020202020204" pitchFamily="34" charset="-128"/>
                    </a:defRPr>
                  </a:pPr>
                  <a:endParaRPr lang="pl-PL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bg1"/>
                      </a:solidFill>
                      <a:latin typeface="Arial Unicode MS" panose="020B0604020202020204" pitchFamily="34" charset="-128"/>
                      <a:ea typeface="Arial Unicode MS" panose="020B0604020202020204" pitchFamily="34" charset="-128"/>
                      <a:cs typeface="Arial Unicode MS" panose="020B0604020202020204" pitchFamily="34" charset="-128"/>
                    </a:defRPr>
                  </a:pPr>
                  <a:endParaRPr lang="pl-PL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bg1"/>
                      </a:solidFill>
                      <a:latin typeface="Arial Unicode MS" panose="020B0604020202020204" pitchFamily="34" charset="-128"/>
                      <a:ea typeface="Arial Unicode MS" panose="020B0604020202020204" pitchFamily="34" charset="-128"/>
                      <a:cs typeface="Arial Unicode MS" panose="020B0604020202020204" pitchFamily="34" charset="-128"/>
                    </a:defRPr>
                  </a:pPr>
                  <a:endParaRPr lang="pl-PL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2"/>
              <c:layout>
                <c:manualLayout>
                  <c:x val="3.7165653013145762E-2"/>
                  <c:y val="6.677550627272507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bg1"/>
                      </a:solidFill>
                      <a:latin typeface="Arial Unicode MS" panose="020B0604020202020204" pitchFamily="34" charset="-128"/>
                      <a:ea typeface="Arial Unicode MS" panose="020B0604020202020204" pitchFamily="34" charset="-128"/>
                      <a:cs typeface="Arial Unicode MS" panose="020B0604020202020204" pitchFamily="34" charset="-128"/>
                    </a:defRPr>
                  </a:pPr>
                  <a:endParaRPr lang="pl-PL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4.1338918694907092E-2"/>
                  <c:y val="-2.030292085049001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bg1"/>
                      </a:solidFill>
                      <a:latin typeface="Arial Unicode MS" panose="020B0604020202020204" pitchFamily="34" charset="-128"/>
                      <a:ea typeface="Arial Unicode MS" panose="020B0604020202020204" pitchFamily="34" charset="-128"/>
                      <a:cs typeface="Arial Unicode MS" panose="020B0604020202020204" pitchFamily="34" charset="-128"/>
                    </a:defRPr>
                  </a:pPr>
                  <a:endParaRPr lang="pl-PL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9"/>
              <c:layout>
                <c:manualLayout>
                  <c:x val="2.5948559417270565E-2"/>
                  <c:y val="-2.54474383362630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Unicode MS" panose="020B0604020202020204" pitchFamily="34" charset="-128"/>
                    <a:ea typeface="Arial Unicode MS" panose="020B0604020202020204" pitchFamily="34" charset="-128"/>
                    <a:cs typeface="Arial Unicode MS" panose="020B0604020202020204" pitchFamily="34" charset="-128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dynamika!$A$3:$A$23</c:f>
              <c:strCache>
                <c:ptCount val="21"/>
                <c:pt idx="0">
                  <c:v>ING CF</c:v>
                </c:pt>
                <c:pt idx="1">
                  <c:v>Raiffeisen Polbank</c:v>
                </c:pt>
                <c:pt idx="2">
                  <c:v>BZ WBK Faktor</c:v>
                </c:pt>
                <c:pt idx="3">
                  <c:v>Pekao Faktoring</c:v>
                </c:pt>
                <c:pt idx="4">
                  <c:v>Bank Millennium</c:v>
                </c:pt>
                <c:pt idx="5">
                  <c:v>Coface Poland</c:v>
                </c:pt>
                <c:pt idx="6">
                  <c:v>mFaktoring</c:v>
                </c:pt>
                <c:pt idx="7">
                  <c:v>PKO BP Faktoring</c:v>
                </c:pt>
                <c:pt idx="8">
                  <c:v>SEB CF</c:v>
                </c:pt>
                <c:pt idx="9">
                  <c:v>BNP Paribas Factor</c:v>
                </c:pt>
                <c:pt idx="10">
                  <c:v>HSBC</c:v>
                </c:pt>
                <c:pt idx="11">
                  <c:v>BOŚ Bank</c:v>
                </c:pt>
                <c:pt idx="12">
                  <c:v>UBI Factor*</c:v>
                </c:pt>
                <c:pt idx="13">
                  <c:v>Bibby Financial Services</c:v>
                </c:pt>
                <c:pt idx="14">
                  <c:v>BPH**</c:v>
                </c:pt>
                <c:pt idx="15">
                  <c:v>IFIS Finance</c:v>
                </c:pt>
                <c:pt idx="16">
                  <c:v>Arvato Bertelsmann</c:v>
                </c:pt>
                <c:pt idx="17">
                  <c:v>BPS Faktor</c:v>
                </c:pt>
                <c:pt idx="18">
                  <c:v>Pragma Faktoring</c:v>
                </c:pt>
                <c:pt idx="19">
                  <c:v>Credit Agricole CF</c:v>
                </c:pt>
                <c:pt idx="20">
                  <c:v>Faktorzy</c:v>
                </c:pt>
              </c:strCache>
            </c:strRef>
          </c:cat>
          <c:val>
            <c:numRef>
              <c:f>dynamika!$C$3:$C$23</c:f>
              <c:numCache>
                <c:formatCode>#,##0.00</c:formatCode>
                <c:ptCount val="21"/>
                <c:pt idx="0">
                  <c:v>12123.98</c:v>
                </c:pt>
                <c:pt idx="1">
                  <c:v>11860.69</c:v>
                </c:pt>
                <c:pt idx="2">
                  <c:v>10399.49</c:v>
                </c:pt>
                <c:pt idx="3">
                  <c:v>9061.0400000000009</c:v>
                </c:pt>
                <c:pt idx="4">
                  <c:v>8610.58</c:v>
                </c:pt>
                <c:pt idx="5">
                  <c:v>7403.19</c:v>
                </c:pt>
                <c:pt idx="6">
                  <c:v>6276.7</c:v>
                </c:pt>
                <c:pt idx="7">
                  <c:v>2127.9</c:v>
                </c:pt>
                <c:pt idx="8">
                  <c:v>2124.0500000000002</c:v>
                </c:pt>
                <c:pt idx="9">
                  <c:v>2086.9699999999998</c:v>
                </c:pt>
                <c:pt idx="10">
                  <c:v>1911</c:v>
                </c:pt>
                <c:pt idx="11">
                  <c:v>1745.35</c:v>
                </c:pt>
                <c:pt idx="12">
                  <c:v>1385.07</c:v>
                </c:pt>
                <c:pt idx="13">
                  <c:v>1222.68</c:v>
                </c:pt>
                <c:pt idx="14" formatCode="General">
                  <c:v>1059.3499999999999</c:v>
                </c:pt>
                <c:pt idx="15" formatCode="General">
                  <c:v>949.61</c:v>
                </c:pt>
                <c:pt idx="16" formatCode="General">
                  <c:v>530.21</c:v>
                </c:pt>
                <c:pt idx="17" formatCode="General">
                  <c:v>459.57</c:v>
                </c:pt>
                <c:pt idx="18" formatCode="General">
                  <c:v>311.7</c:v>
                </c:pt>
                <c:pt idx="19" formatCode="General">
                  <c:v>267.2</c:v>
                </c:pt>
                <c:pt idx="20" formatCode="General">
                  <c:v>136.13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173303017066074E-3"/>
          <c:y val="0.88837776011943459"/>
          <c:w val="0.98326855657978751"/>
          <c:h val="9.93898239784247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Unicode MS" panose="020B0604020202020204" pitchFamily="34" charset="-128"/>
              <a:ea typeface="Arial Unicode MS" panose="020B0604020202020204" pitchFamily="34" charset="-128"/>
              <a:cs typeface="Arial Unicode MS" panose="020B0604020202020204" pitchFamily="34" charset="-128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r>
              <a:rPr lang="en-US" sz="1200"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rPr>
              <a:t>Rynek po 3Q </a:t>
            </a:r>
            <a:r>
              <a:rPr lang="pl-PL" sz="1200"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rPr>
              <a:t>(</a:t>
            </a:r>
            <a:r>
              <a:rPr lang="en-US" sz="1200"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rPr>
              <a:t>PZF vs. pozostali)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Unicode MS" panose="020B0604020202020204" pitchFamily="34" charset="-128"/>
              <a:ea typeface="Arial Unicode MS" panose="020B0604020202020204" pitchFamily="34" charset="-128"/>
              <a:cs typeface="Arial Unicode MS" panose="020B0604020202020204" pitchFamily="34" charset="-128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20291229221347332"/>
          <c:y val="0.16711504811898512"/>
          <c:w val="0.47173950131233594"/>
          <c:h val="0.76344050743657044"/>
        </c:manualLayout>
      </c:layout>
      <c:pieChart>
        <c:varyColors val="1"/>
        <c:ser>
          <c:idx val="0"/>
          <c:order val="0"/>
          <c:spPr>
            <a:solidFill>
              <a:srgbClr val="FFFF00"/>
            </a:solidFill>
          </c:spPr>
          <c:explosion val="10"/>
          <c:dPt>
            <c:idx val="0"/>
            <c:bubble3D val="0"/>
            <c:explosion val="6"/>
            <c:spPr>
              <a:solidFill>
                <a:srgbClr val="0066CC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explosion val="4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21344488188976379"/>
                  <c:y val="-0.1899945319335083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777777777777777"/>
                  <c:y val="0.1982941455234762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25"/>
                      <c:h val="0.19097222222222221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'Rynek po 3QPZF vs. pozostali'!$A$2:$A$3</c:f>
              <c:strCache>
                <c:ptCount val="2"/>
                <c:pt idx="0">
                  <c:v>PZF</c:v>
                </c:pt>
                <c:pt idx="1">
                  <c:v>Poza PZF</c:v>
                </c:pt>
              </c:strCache>
            </c:strRef>
          </c:cat>
          <c:val>
            <c:numRef>
              <c:f>'Rynek po 3QPZF vs. pozostali'!$B$2:$B$3</c:f>
              <c:numCache>
                <c:formatCode>#\ ##0.00\ _z_ł</c:formatCode>
                <c:ptCount val="2"/>
                <c:pt idx="0" formatCode="#,##0.00">
                  <c:v>81556.039999999994</c:v>
                </c:pt>
                <c:pt idx="1">
                  <c:v>22628.400000000001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821937882764656"/>
          <c:y val="0.84780037911927675"/>
          <c:w val="0.19351169393788603"/>
          <c:h val="6.26745333713508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1228725</xdr:colOff>
      <xdr:row>1</xdr:row>
      <xdr:rowOff>161097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1228725" cy="98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1057275</xdr:colOff>
      <xdr:row>3</xdr:row>
      <xdr:rowOff>9525</xdr:rowOff>
    </xdr:to>
    <xdr:pic>
      <xdr:nvPicPr>
        <xdr:cNvPr id="307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572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161925</xdr:rowOff>
    </xdr:from>
    <xdr:to>
      <xdr:col>12</xdr:col>
      <xdr:colOff>76200</xdr:colOff>
      <xdr:row>34</xdr:row>
      <xdr:rowOff>104775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47624</xdr:rowOff>
    </xdr:from>
    <xdr:to>
      <xdr:col>11</xdr:col>
      <xdr:colOff>381000</xdr:colOff>
      <xdr:row>18</xdr:row>
      <xdr:rowOff>190499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28575</xdr:colOff>
      <xdr:row>3</xdr:row>
      <xdr:rowOff>28575</xdr:rowOff>
    </xdr:to>
    <xdr:pic>
      <xdr:nvPicPr>
        <xdr:cNvPr id="6145" name="Obraz 1" descr="PZF_logo wektor_CMYK.eps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71475"/>
          <a:ext cx="285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609600</xdr:colOff>
      <xdr:row>16</xdr:row>
      <xdr:rowOff>9525</xdr:rowOff>
    </xdr:to>
    <xdr:pic>
      <xdr:nvPicPr>
        <xdr:cNvPr id="6146" name="Obraz 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33875" y="30384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zoomScaleNormal="100" workbookViewId="0">
      <selection activeCell="A28" sqref="A28:XFD33"/>
    </sheetView>
  </sheetViews>
  <sheetFormatPr defaultRowHeight="15"/>
  <cols>
    <col min="1" max="1" width="19.85546875" customWidth="1"/>
    <col min="14" max="14" width="10" bestFit="1" customWidth="1"/>
  </cols>
  <sheetData>
    <row r="1" spans="1:15" ht="64.5" customHeight="1">
      <c r="A1" s="77"/>
      <c r="B1" s="78" t="s">
        <v>41</v>
      </c>
      <c r="C1" s="78" t="s">
        <v>42</v>
      </c>
      <c r="D1" s="78" t="s">
        <v>43</v>
      </c>
      <c r="E1" s="79" t="s">
        <v>44</v>
      </c>
      <c r="F1" s="79" t="s">
        <v>45</v>
      </c>
      <c r="G1" s="80" t="s">
        <v>46</v>
      </c>
      <c r="H1" s="81" t="s">
        <v>47</v>
      </c>
      <c r="I1" s="81" t="s">
        <v>48</v>
      </c>
      <c r="J1" s="80" t="s">
        <v>49</v>
      </c>
      <c r="K1" s="80" t="s">
        <v>37</v>
      </c>
      <c r="L1" s="82" t="s">
        <v>50</v>
      </c>
      <c r="M1" s="81" t="s">
        <v>51</v>
      </c>
      <c r="N1" s="82" t="s">
        <v>0</v>
      </c>
    </row>
    <row r="2" spans="1:15">
      <c r="A2" s="6" t="s">
        <v>12</v>
      </c>
      <c r="B2" s="43">
        <v>530.21</v>
      </c>
      <c r="C2" s="29">
        <v>459.63</v>
      </c>
      <c r="D2" s="29">
        <v>21.54</v>
      </c>
      <c r="E2" s="29">
        <v>45.37</v>
      </c>
      <c r="F2" s="29">
        <v>3.67</v>
      </c>
      <c r="G2" s="29"/>
      <c r="H2" s="32">
        <v>13.64</v>
      </c>
      <c r="I2" s="32">
        <v>516.57000000000005</v>
      </c>
      <c r="J2" s="29"/>
      <c r="K2" s="29"/>
      <c r="L2" s="32">
        <v>41</v>
      </c>
      <c r="M2" s="32">
        <v>852</v>
      </c>
      <c r="N2" s="34">
        <v>33406</v>
      </c>
    </row>
    <row r="3" spans="1:15">
      <c r="A3" s="6" t="s">
        <v>3</v>
      </c>
      <c r="B3" s="31">
        <v>8610.58</v>
      </c>
      <c r="C3" s="30">
        <v>3256.17</v>
      </c>
      <c r="D3" s="30">
        <v>3642.73</v>
      </c>
      <c r="E3" s="29">
        <v>750.53</v>
      </c>
      <c r="F3" s="29">
        <v>961.15</v>
      </c>
      <c r="G3" s="29"/>
      <c r="H3" s="32"/>
      <c r="I3" s="33">
        <v>8610.58</v>
      </c>
      <c r="J3" s="30">
        <v>2198.23</v>
      </c>
      <c r="K3" s="29"/>
      <c r="L3" s="32">
        <v>581</v>
      </c>
      <c r="M3" s="34">
        <v>16373</v>
      </c>
      <c r="N3" s="34">
        <v>340668</v>
      </c>
    </row>
    <row r="4" spans="1:15">
      <c r="A4" s="6" t="s">
        <v>13</v>
      </c>
      <c r="B4" s="31">
        <v>1745.35</v>
      </c>
      <c r="C4" s="29"/>
      <c r="D4" s="30">
        <v>1745.35</v>
      </c>
      <c r="E4" s="29"/>
      <c r="F4" s="29"/>
      <c r="G4" s="29"/>
      <c r="H4" s="32"/>
      <c r="I4" s="33">
        <v>1745.35</v>
      </c>
      <c r="J4" s="29">
        <v>187.69</v>
      </c>
      <c r="K4" s="29"/>
      <c r="L4" s="32">
        <v>92</v>
      </c>
      <c r="M4" s="34">
        <v>4763</v>
      </c>
      <c r="N4" s="34">
        <v>51241</v>
      </c>
    </row>
    <row r="5" spans="1:15">
      <c r="A5" s="6" t="s">
        <v>6</v>
      </c>
      <c r="B5" s="31">
        <v>1222.68</v>
      </c>
      <c r="C5" s="29">
        <v>18.32</v>
      </c>
      <c r="D5" s="29">
        <v>958.42</v>
      </c>
      <c r="E5" s="29">
        <v>1.1100000000000001</v>
      </c>
      <c r="F5" s="29">
        <v>244.83</v>
      </c>
      <c r="G5" s="29"/>
      <c r="H5" s="32"/>
      <c r="I5" s="33">
        <v>1222.68</v>
      </c>
      <c r="J5" s="29">
        <v>9.98</v>
      </c>
      <c r="K5" s="29"/>
      <c r="L5" s="32">
        <v>324</v>
      </c>
      <c r="M5" s="34">
        <v>5769</v>
      </c>
      <c r="N5" s="34">
        <v>141150</v>
      </c>
    </row>
    <row r="6" spans="1:15">
      <c r="A6" s="6" t="s">
        <v>7</v>
      </c>
      <c r="B6" s="31">
        <v>2086.9699999999998</v>
      </c>
      <c r="C6" s="29">
        <v>475.62</v>
      </c>
      <c r="D6" s="29">
        <v>630.47</v>
      </c>
      <c r="E6" s="29">
        <v>369.08</v>
      </c>
      <c r="F6" s="29">
        <v>559.1</v>
      </c>
      <c r="G6" s="29">
        <v>52.7</v>
      </c>
      <c r="H6" s="32">
        <v>292.18</v>
      </c>
      <c r="I6" s="33">
        <v>1794.79</v>
      </c>
      <c r="J6" s="29"/>
      <c r="K6" s="29"/>
      <c r="L6" s="32">
        <v>149</v>
      </c>
      <c r="M6" s="34">
        <v>6550</v>
      </c>
      <c r="N6" s="34">
        <v>103188</v>
      </c>
    </row>
    <row r="7" spans="1:15" ht="16.5">
      <c r="A7" s="6" t="s">
        <v>66</v>
      </c>
      <c r="B7" s="48">
        <v>1059.3499999999999</v>
      </c>
      <c r="C7" s="48">
        <v>535.33000000000004</v>
      </c>
      <c r="D7" s="48">
        <v>524.01</v>
      </c>
      <c r="E7" s="48"/>
      <c r="F7" s="48"/>
      <c r="G7" s="48"/>
      <c r="H7" s="49"/>
      <c r="I7" s="49">
        <v>1059.3499999999999</v>
      </c>
      <c r="J7" s="44"/>
      <c r="K7" s="44"/>
      <c r="L7" s="32">
        <v>116</v>
      </c>
      <c r="M7" s="34">
        <v>3833</v>
      </c>
      <c r="N7" s="34">
        <v>87069</v>
      </c>
    </row>
    <row r="8" spans="1:15">
      <c r="A8" s="6" t="s">
        <v>10</v>
      </c>
      <c r="B8" s="43">
        <v>459.57</v>
      </c>
      <c r="C8" s="29">
        <v>21.68</v>
      </c>
      <c r="D8" s="29">
        <v>343.15</v>
      </c>
      <c r="E8" s="29">
        <v>89.54</v>
      </c>
      <c r="F8" s="29">
        <v>5.2</v>
      </c>
      <c r="G8" s="29"/>
      <c r="H8" s="32"/>
      <c r="I8" s="32">
        <v>459.57</v>
      </c>
      <c r="J8" s="29">
        <v>25.19</v>
      </c>
      <c r="K8" s="29">
        <v>9.2100000000000009</v>
      </c>
      <c r="L8" s="32">
        <v>89</v>
      </c>
      <c r="M8" s="32">
        <v>515</v>
      </c>
      <c r="N8" s="34">
        <v>20817</v>
      </c>
    </row>
    <row r="9" spans="1:15">
      <c r="A9" s="6" t="s">
        <v>69</v>
      </c>
      <c r="B9" s="31">
        <v>6276.7</v>
      </c>
      <c r="C9" s="30">
        <v>1744.9</v>
      </c>
      <c r="D9" s="30">
        <v>2926.9</v>
      </c>
      <c r="E9" s="29">
        <v>640.1</v>
      </c>
      <c r="F9" s="29">
        <v>929.5</v>
      </c>
      <c r="G9" s="29">
        <v>35.299999999999997</v>
      </c>
      <c r="H9" s="32"/>
      <c r="I9" s="33">
        <v>6276.7</v>
      </c>
      <c r="J9" s="29"/>
      <c r="K9" s="29"/>
      <c r="L9" s="32">
        <v>307</v>
      </c>
      <c r="M9" s="34">
        <v>13504</v>
      </c>
      <c r="N9" s="34">
        <v>432725</v>
      </c>
    </row>
    <row r="10" spans="1:15">
      <c r="A10" s="6" t="s">
        <v>14</v>
      </c>
      <c r="B10" s="65">
        <v>10399.49</v>
      </c>
      <c r="C10" s="59">
        <v>1857.29</v>
      </c>
      <c r="D10" s="59">
        <v>6836.81</v>
      </c>
      <c r="E10" s="60">
        <v>962.49</v>
      </c>
      <c r="F10" s="60">
        <v>739.18</v>
      </c>
      <c r="G10" s="60">
        <v>3.72</v>
      </c>
      <c r="H10" s="61">
        <v>2634.58</v>
      </c>
      <c r="I10" s="61">
        <v>7764.91</v>
      </c>
      <c r="J10" s="59">
        <v>3151.62</v>
      </c>
      <c r="K10" s="60"/>
      <c r="L10" s="62">
        <v>539</v>
      </c>
      <c r="M10" s="63">
        <v>15720</v>
      </c>
      <c r="N10" s="64">
        <v>567989</v>
      </c>
      <c r="O10" s="58"/>
    </row>
    <row r="11" spans="1:15">
      <c r="A11" s="6" t="s">
        <v>15</v>
      </c>
      <c r="B11" s="31">
        <v>7403.19</v>
      </c>
      <c r="C11" s="30">
        <v>4750.6499999999996</v>
      </c>
      <c r="D11" s="29">
        <v>950.47</v>
      </c>
      <c r="E11" s="30">
        <v>1614.51</v>
      </c>
      <c r="F11" s="29">
        <v>87.56</v>
      </c>
      <c r="G11" s="29"/>
      <c r="H11" s="32">
        <v>224.87</v>
      </c>
      <c r="I11" s="33">
        <v>7178.32</v>
      </c>
      <c r="J11" s="29">
        <v>657.87</v>
      </c>
      <c r="K11" s="29"/>
      <c r="L11" s="32">
        <v>158</v>
      </c>
      <c r="M11" s="34">
        <v>5795</v>
      </c>
      <c r="N11" s="64">
        <v>321896</v>
      </c>
      <c r="O11" s="58"/>
    </row>
    <row r="12" spans="1:15">
      <c r="A12" s="6" t="s">
        <v>16</v>
      </c>
      <c r="B12" s="43">
        <v>267.2</v>
      </c>
      <c r="C12" s="29">
        <v>205.5</v>
      </c>
      <c r="D12" s="29">
        <v>52.3</v>
      </c>
      <c r="E12" s="29">
        <v>9.4</v>
      </c>
      <c r="F12" s="29"/>
      <c r="G12" s="29"/>
      <c r="H12" s="32"/>
      <c r="I12" s="32">
        <v>267.2</v>
      </c>
      <c r="J12" s="29"/>
      <c r="K12" s="29"/>
      <c r="L12" s="62">
        <v>44</v>
      </c>
      <c r="M12" s="62">
        <v>463</v>
      </c>
      <c r="N12" s="63">
        <v>7746</v>
      </c>
    </row>
    <row r="13" spans="1:15">
      <c r="A13" s="6" t="s">
        <v>11</v>
      </c>
      <c r="B13" s="43">
        <v>136.13</v>
      </c>
      <c r="C13" s="29">
        <v>1.75</v>
      </c>
      <c r="D13" s="29">
        <v>134.38</v>
      </c>
      <c r="E13" s="29"/>
      <c r="F13" s="29"/>
      <c r="G13" s="29"/>
      <c r="H13" s="32"/>
      <c r="I13" s="32">
        <v>136.13</v>
      </c>
      <c r="J13" s="29">
        <v>26.41</v>
      </c>
      <c r="K13" s="29"/>
      <c r="L13" s="32">
        <v>24</v>
      </c>
      <c r="M13" s="32">
        <v>89</v>
      </c>
      <c r="N13" s="32" t="s">
        <v>67</v>
      </c>
    </row>
    <row r="14" spans="1:15">
      <c r="A14" s="6" t="s">
        <v>36</v>
      </c>
      <c r="B14" s="65">
        <v>1911</v>
      </c>
      <c r="C14" s="59">
        <v>1043</v>
      </c>
      <c r="D14" s="60">
        <v>292</v>
      </c>
      <c r="E14" s="60">
        <v>506</v>
      </c>
      <c r="F14" s="60">
        <v>70</v>
      </c>
      <c r="G14" s="60"/>
      <c r="H14" s="62">
        <v>663</v>
      </c>
      <c r="I14" s="61">
        <v>1248</v>
      </c>
      <c r="J14" s="60"/>
      <c r="K14" s="60"/>
      <c r="L14" s="62">
        <v>42</v>
      </c>
      <c r="M14" s="62">
        <v>732</v>
      </c>
      <c r="N14" s="63">
        <v>30302</v>
      </c>
    </row>
    <row r="15" spans="1:15">
      <c r="A15" s="6" t="s">
        <v>8</v>
      </c>
      <c r="B15" s="43">
        <v>949.61</v>
      </c>
      <c r="C15" s="29">
        <v>208.72</v>
      </c>
      <c r="D15" s="29">
        <v>302.14999999999998</v>
      </c>
      <c r="E15" s="29">
        <v>230.95</v>
      </c>
      <c r="F15" s="29">
        <v>182.12</v>
      </c>
      <c r="G15" s="29">
        <v>25.67</v>
      </c>
      <c r="H15" s="32">
        <v>257.62</v>
      </c>
      <c r="I15" s="32">
        <v>691.99</v>
      </c>
      <c r="J15" s="29"/>
      <c r="K15" s="29">
        <v>17.62</v>
      </c>
      <c r="L15" s="32">
        <v>79</v>
      </c>
      <c r="M15" s="32">
        <v>141</v>
      </c>
      <c r="N15" s="34">
        <v>33501</v>
      </c>
    </row>
    <row r="16" spans="1:15">
      <c r="A16" s="6" t="s">
        <v>38</v>
      </c>
      <c r="B16" s="31">
        <v>12123.98</v>
      </c>
      <c r="C16" s="30">
        <v>5647.08</v>
      </c>
      <c r="D16" s="30">
        <v>5086.28</v>
      </c>
      <c r="E16" s="29">
        <v>794.77</v>
      </c>
      <c r="F16" s="29">
        <v>249.68</v>
      </c>
      <c r="G16" s="29">
        <v>346.17</v>
      </c>
      <c r="H16" s="33">
        <v>1362.69</v>
      </c>
      <c r="I16" s="33">
        <v>10761.29</v>
      </c>
      <c r="J16" s="30">
        <v>2244.96</v>
      </c>
      <c r="K16" s="29">
        <v>9.16</v>
      </c>
      <c r="L16" s="34">
        <v>1060</v>
      </c>
      <c r="M16" s="34">
        <v>14535</v>
      </c>
      <c r="N16" s="34">
        <v>842645</v>
      </c>
    </row>
    <row r="17" spans="1:15">
      <c r="A17" s="6" t="s">
        <v>1</v>
      </c>
      <c r="B17" s="31">
        <v>9061.0400000000009</v>
      </c>
      <c r="C17" s="30">
        <v>6252.32</v>
      </c>
      <c r="D17" s="30">
        <v>1184.06</v>
      </c>
      <c r="E17" s="29">
        <v>386.58</v>
      </c>
      <c r="F17" s="29">
        <v>501.22</v>
      </c>
      <c r="G17" s="29">
        <v>736.86</v>
      </c>
      <c r="H17" s="32">
        <v>651.64</v>
      </c>
      <c r="I17" s="33">
        <v>8409.4</v>
      </c>
      <c r="J17" s="29">
        <v>141.44999999999999</v>
      </c>
      <c r="K17" s="29"/>
      <c r="L17" s="32">
        <v>221</v>
      </c>
      <c r="M17" s="34">
        <v>4340</v>
      </c>
      <c r="N17" s="34">
        <v>305383</v>
      </c>
    </row>
    <row r="18" spans="1:15" s="35" customFormat="1" ht="16.5">
      <c r="A18" s="6" t="s">
        <v>4</v>
      </c>
      <c r="B18" s="31">
        <v>2127.9</v>
      </c>
      <c r="C18" s="29">
        <v>315.7</v>
      </c>
      <c r="D18" s="30">
        <v>1695.7</v>
      </c>
      <c r="E18" s="29">
        <v>47.6</v>
      </c>
      <c r="F18" s="29">
        <v>68.900000000000006</v>
      </c>
      <c r="G18" s="29"/>
      <c r="H18" s="32"/>
      <c r="I18" s="33">
        <v>2127.9</v>
      </c>
      <c r="J18" s="29">
        <v>53</v>
      </c>
      <c r="K18" s="29"/>
      <c r="L18" s="32">
        <v>189</v>
      </c>
      <c r="M18" s="34">
        <v>3999</v>
      </c>
      <c r="N18" s="34">
        <v>164942</v>
      </c>
    </row>
    <row r="19" spans="1:15">
      <c r="A19" s="6" t="s">
        <v>9</v>
      </c>
      <c r="B19" s="66">
        <v>311.7</v>
      </c>
      <c r="C19" s="60"/>
      <c r="D19" s="60">
        <v>284.10000000000002</v>
      </c>
      <c r="E19" s="60"/>
      <c r="F19" s="60">
        <v>27.6</v>
      </c>
      <c r="G19" s="60"/>
      <c r="H19" s="62"/>
      <c r="I19" s="62">
        <v>311.7</v>
      </c>
      <c r="J19" s="60"/>
      <c r="K19" s="60"/>
      <c r="L19" s="62">
        <v>222</v>
      </c>
      <c r="M19" s="63">
        <v>1224</v>
      </c>
      <c r="N19" s="64">
        <v>27796</v>
      </c>
      <c r="O19" s="58"/>
    </row>
    <row r="20" spans="1:15">
      <c r="A20" s="6" t="s">
        <v>39</v>
      </c>
      <c r="B20" s="31">
        <v>11860.69</v>
      </c>
      <c r="C20" s="30">
        <v>2738.76</v>
      </c>
      <c r="D20" s="30">
        <v>5588.16</v>
      </c>
      <c r="E20" s="29">
        <v>548.97</v>
      </c>
      <c r="F20" s="30">
        <v>2984.8</v>
      </c>
      <c r="G20" s="29"/>
      <c r="H20" s="33">
        <v>1423.52</v>
      </c>
      <c r="I20" s="33">
        <v>10437.17</v>
      </c>
      <c r="J20" s="29">
        <v>1176.24</v>
      </c>
      <c r="K20" s="29"/>
      <c r="L20" s="34">
        <v>1771</v>
      </c>
      <c r="M20" s="34">
        <v>21325</v>
      </c>
      <c r="N20" s="34">
        <v>321397</v>
      </c>
    </row>
    <row r="21" spans="1:15">
      <c r="A21" s="6" t="s">
        <v>17</v>
      </c>
      <c r="B21" s="31">
        <v>2124.0500000000002</v>
      </c>
      <c r="C21" s="29">
        <v>430.77</v>
      </c>
      <c r="D21" s="30">
        <v>1225.5999999999999</v>
      </c>
      <c r="E21" s="29">
        <v>40.89</v>
      </c>
      <c r="F21" s="29">
        <v>426.79</v>
      </c>
      <c r="G21" s="29"/>
      <c r="H21" s="32"/>
      <c r="I21" s="33">
        <v>2124.0500000000002</v>
      </c>
      <c r="J21" s="29"/>
      <c r="K21" s="29"/>
      <c r="L21" s="32">
        <v>48</v>
      </c>
      <c r="M21" s="34">
        <v>2723</v>
      </c>
      <c r="N21" s="34">
        <v>70257</v>
      </c>
    </row>
    <row r="22" spans="1:15">
      <c r="A22" s="6" t="s">
        <v>5</v>
      </c>
      <c r="B22" s="94">
        <v>1385.07</v>
      </c>
      <c r="C22" s="95">
        <v>738.31</v>
      </c>
      <c r="D22" s="95">
        <v>77.72</v>
      </c>
      <c r="E22" s="95">
        <v>556.04</v>
      </c>
      <c r="F22" s="95">
        <v>13</v>
      </c>
      <c r="G22" s="95" t="s">
        <v>71</v>
      </c>
      <c r="H22" s="96">
        <v>457.95</v>
      </c>
      <c r="I22" s="96">
        <v>927.12</v>
      </c>
      <c r="J22" s="95" t="s">
        <v>71</v>
      </c>
      <c r="K22" s="95" t="s">
        <v>71</v>
      </c>
      <c r="L22" s="96">
        <v>67</v>
      </c>
      <c r="M22" s="96">
        <v>73</v>
      </c>
      <c r="N22" s="97">
        <v>34726</v>
      </c>
    </row>
    <row r="23" spans="1:15">
      <c r="A23" s="83" t="s">
        <v>65</v>
      </c>
      <c r="B23" s="54">
        <f>SUM(B2:B22)</f>
        <v>82052.460000000006</v>
      </c>
      <c r="C23" s="54">
        <f t="shared" ref="C23:N23" si="0">SUM(C2:C22)</f>
        <v>30701.5</v>
      </c>
      <c r="D23" s="54">
        <f t="shared" si="0"/>
        <v>34502.300000000003</v>
      </c>
      <c r="E23" s="54">
        <f t="shared" si="0"/>
        <v>7593.9300000000012</v>
      </c>
      <c r="F23" s="54">
        <f t="shared" si="0"/>
        <v>8054.2999999999993</v>
      </c>
      <c r="G23" s="54">
        <f t="shared" si="0"/>
        <v>1200.42</v>
      </c>
      <c r="H23" s="4">
        <f t="shared" si="0"/>
        <v>7981.69</v>
      </c>
      <c r="I23" s="4">
        <f t="shared" si="0"/>
        <v>74070.76999999999</v>
      </c>
      <c r="J23" s="54">
        <f t="shared" si="0"/>
        <v>9872.6400000000012</v>
      </c>
      <c r="K23" s="41">
        <f t="shared" si="0"/>
        <v>35.99</v>
      </c>
      <c r="L23" s="42">
        <f t="shared" si="0"/>
        <v>6163</v>
      </c>
      <c r="M23" s="42">
        <f t="shared" si="0"/>
        <v>123318</v>
      </c>
      <c r="N23" s="42">
        <f t="shared" si="0"/>
        <v>3938844</v>
      </c>
    </row>
    <row r="24" spans="1:15" ht="6.75" customHeight="1">
      <c r="A24" s="84"/>
      <c r="B24" s="85"/>
      <c r="C24" s="85"/>
      <c r="D24" s="85"/>
      <c r="E24" s="85"/>
      <c r="F24" s="85"/>
      <c r="G24" s="85"/>
      <c r="H24" s="85"/>
      <c r="I24" s="85"/>
      <c r="J24" s="85"/>
      <c r="K24" s="84"/>
      <c r="L24" s="84"/>
      <c r="M24" s="84"/>
      <c r="N24" s="84"/>
    </row>
    <row r="25" spans="1:15" s="45" customFormat="1" ht="13.5">
      <c r="A25" s="86" t="s">
        <v>70</v>
      </c>
      <c r="B25" s="55">
        <v>69983.61</v>
      </c>
      <c r="C25" s="55">
        <v>27880.02</v>
      </c>
      <c r="D25" s="55">
        <v>26960.61</v>
      </c>
      <c r="E25" s="55">
        <v>7349.55</v>
      </c>
      <c r="F25" s="55">
        <v>6519.24</v>
      </c>
      <c r="G25" s="55">
        <v>1274.19</v>
      </c>
      <c r="H25" s="55">
        <v>4199.91</v>
      </c>
      <c r="I25" s="55">
        <v>65783.7</v>
      </c>
      <c r="J25" s="55">
        <v>6848.32</v>
      </c>
      <c r="K25" s="46">
        <v>4820.71</v>
      </c>
      <c r="L25" s="47">
        <v>5180</v>
      </c>
      <c r="M25" s="47">
        <v>103044</v>
      </c>
      <c r="N25" s="47">
        <v>3234675</v>
      </c>
    </row>
  </sheetData>
  <sheetProtection algorithmName="SHA-512" hashValue="Cw4qWdAJUg8WQDIAQnIT8J6WTKMSwCfRM55pU51eLzdNdf+SBBWK3sn9a5cxFLe49Ac9NV08PcfcOnXsZTI10w==" saltValue="o48PKHhP+e0v1FD7LKjlZw==" spinCount="100000" sheet="1" objects="1" scenarios="1"/>
  <pageMargins left="0.25" right="0.25" top="0.75" bottom="0.75" header="0.3" footer="0.3"/>
  <pageSetup paperSize="9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28"/>
  <sheetViews>
    <sheetView workbookViewId="0">
      <selection activeCell="G17" sqref="G17"/>
    </sheetView>
  </sheetViews>
  <sheetFormatPr defaultRowHeight="15"/>
  <cols>
    <col min="1" max="1" width="22.42578125" customWidth="1"/>
    <col min="2" max="2" width="11" bestFit="1" customWidth="1"/>
    <col min="3" max="3" width="13.140625" bestFit="1" customWidth="1"/>
    <col min="5" max="5" width="11.140625" style="40" bestFit="1" customWidth="1"/>
  </cols>
  <sheetData>
    <row r="1" spans="1:7" ht="27" customHeight="1">
      <c r="A1" s="98" t="s">
        <v>77</v>
      </c>
      <c r="B1" s="98"/>
      <c r="C1" s="98"/>
      <c r="D1" s="98"/>
      <c r="E1" s="98"/>
    </row>
    <row r="2" spans="1:7" ht="34.5" customHeight="1">
      <c r="A2" s="76"/>
      <c r="B2" s="75" t="s">
        <v>70</v>
      </c>
      <c r="C2" s="27" t="s">
        <v>65</v>
      </c>
      <c r="D2" s="28" t="s">
        <v>52</v>
      </c>
      <c r="E2" s="52"/>
    </row>
    <row r="3" spans="1:7">
      <c r="A3" s="18" t="s">
        <v>38</v>
      </c>
      <c r="B3" s="37">
        <v>9110.65</v>
      </c>
      <c r="C3" s="72">
        <v>12123.98</v>
      </c>
      <c r="D3" s="20">
        <f t="shared" ref="D3:D24" si="0">C3*100/B3-100</f>
        <v>33.074808054310068</v>
      </c>
      <c r="E3" s="52"/>
      <c r="G3" s="8"/>
    </row>
    <row r="4" spans="1:7">
      <c r="A4" s="18" t="s">
        <v>39</v>
      </c>
      <c r="B4" s="37">
        <v>11093.96</v>
      </c>
      <c r="C4" s="38">
        <v>11860.69</v>
      </c>
      <c r="D4" s="20">
        <f t="shared" si="0"/>
        <v>6.9112381872658659</v>
      </c>
      <c r="E4" s="52"/>
      <c r="G4" s="8"/>
    </row>
    <row r="5" spans="1:7">
      <c r="A5" s="18" t="s">
        <v>14</v>
      </c>
      <c r="B5" s="37">
        <v>7940.79</v>
      </c>
      <c r="C5" s="68">
        <v>10399.49</v>
      </c>
      <c r="D5" s="20">
        <f t="shared" si="0"/>
        <v>30.962914269235171</v>
      </c>
      <c r="E5" s="52"/>
      <c r="G5" s="8"/>
    </row>
    <row r="6" spans="1:7">
      <c r="A6" s="18" t="s">
        <v>1</v>
      </c>
      <c r="B6" s="37">
        <v>10429.01</v>
      </c>
      <c r="C6" s="72">
        <v>9061.0400000000009</v>
      </c>
      <c r="D6" s="20">
        <f t="shared" si="0"/>
        <v>-13.116968916512675</v>
      </c>
      <c r="E6" s="52"/>
      <c r="G6" s="8"/>
    </row>
    <row r="7" spans="1:7">
      <c r="A7" s="18" t="s">
        <v>3</v>
      </c>
      <c r="B7" s="37">
        <v>6526.08</v>
      </c>
      <c r="C7" s="38">
        <v>8610.58</v>
      </c>
      <c r="D7" s="20">
        <f t="shared" si="0"/>
        <v>31.941073354908298</v>
      </c>
      <c r="E7" s="52"/>
      <c r="G7" s="8"/>
    </row>
    <row r="8" spans="1:7">
      <c r="A8" s="18" t="s">
        <v>15</v>
      </c>
      <c r="B8" s="37">
        <v>6964.57</v>
      </c>
      <c r="C8" s="70">
        <v>7403.19</v>
      </c>
      <c r="D8" s="20">
        <f t="shared" si="0"/>
        <v>6.2978762507950989</v>
      </c>
      <c r="E8" s="52"/>
      <c r="G8" s="8"/>
    </row>
    <row r="9" spans="1:7">
      <c r="A9" s="18" t="s">
        <v>69</v>
      </c>
      <c r="B9" s="37">
        <v>5742</v>
      </c>
      <c r="C9" s="70">
        <v>6276.7</v>
      </c>
      <c r="D9" s="20">
        <f t="shared" si="0"/>
        <v>9.3120863810518983</v>
      </c>
      <c r="E9" s="52"/>
      <c r="G9" s="8"/>
    </row>
    <row r="10" spans="1:7">
      <c r="A10" s="18" t="s">
        <v>4</v>
      </c>
      <c r="B10" s="37">
        <v>2100.25</v>
      </c>
      <c r="C10" s="38">
        <v>2127.9</v>
      </c>
      <c r="D10" s="20">
        <f t="shared" si="0"/>
        <v>1.316509939292942</v>
      </c>
      <c r="E10" s="52"/>
      <c r="G10" s="8"/>
    </row>
    <row r="11" spans="1:7">
      <c r="A11" s="18" t="s">
        <v>40</v>
      </c>
      <c r="B11" s="37">
        <v>1953.4</v>
      </c>
      <c r="C11" s="38">
        <v>2124.0500000000002</v>
      </c>
      <c r="D11" s="20">
        <f t="shared" si="0"/>
        <v>8.736049964165062</v>
      </c>
      <c r="E11" s="53"/>
      <c r="G11" s="8"/>
    </row>
    <row r="12" spans="1:7">
      <c r="A12" s="18" t="s">
        <v>7</v>
      </c>
      <c r="B12" s="37">
        <v>1144.0999999999999</v>
      </c>
      <c r="C12" s="38">
        <v>2086.9699999999998</v>
      </c>
      <c r="D12" s="20">
        <f t="shared" si="0"/>
        <v>82.411502491040977</v>
      </c>
      <c r="E12" s="52"/>
      <c r="G12" s="8"/>
    </row>
    <row r="13" spans="1:7">
      <c r="A13" s="18" t="s">
        <v>36</v>
      </c>
      <c r="B13" s="37">
        <v>1434.7</v>
      </c>
      <c r="C13" s="68">
        <v>1911</v>
      </c>
      <c r="D13" s="20">
        <f t="shared" si="0"/>
        <v>33.198578099951192</v>
      </c>
      <c r="E13" s="52"/>
      <c r="G13" s="8"/>
    </row>
    <row r="14" spans="1:7">
      <c r="A14" s="18" t="s">
        <v>13</v>
      </c>
      <c r="B14" s="37">
        <v>1154.93</v>
      </c>
      <c r="C14" s="38">
        <v>1745.35</v>
      </c>
      <c r="D14" s="20">
        <f t="shared" si="0"/>
        <v>51.121713004251319</v>
      </c>
      <c r="E14" s="52"/>
      <c r="G14" s="8"/>
    </row>
    <row r="15" spans="1:7">
      <c r="A15" s="18" t="s">
        <v>72</v>
      </c>
      <c r="B15" s="37">
        <v>904.2</v>
      </c>
      <c r="C15" s="72">
        <v>1385.07</v>
      </c>
      <c r="D15" s="20">
        <f t="shared" si="0"/>
        <v>53.181818181818187</v>
      </c>
      <c r="E15" s="53"/>
      <c r="G15" s="8"/>
    </row>
    <row r="16" spans="1:7">
      <c r="A16" s="18" t="s">
        <v>6</v>
      </c>
      <c r="B16" s="37">
        <v>1076.23</v>
      </c>
      <c r="C16" s="38">
        <v>1222.68</v>
      </c>
      <c r="D16" s="20">
        <f t="shared" si="0"/>
        <v>13.60768608940468</v>
      </c>
      <c r="E16" s="52"/>
      <c r="G16" s="8"/>
    </row>
    <row r="17" spans="1:5">
      <c r="A17" s="18" t="s">
        <v>74</v>
      </c>
      <c r="B17" s="36">
        <v>573.51</v>
      </c>
      <c r="C17" s="19">
        <v>1059.3499999999999</v>
      </c>
      <c r="D17" s="20">
        <f t="shared" si="0"/>
        <v>84.713431326393589</v>
      </c>
      <c r="E17" s="52"/>
    </row>
    <row r="18" spans="1:5">
      <c r="A18" s="18" t="s">
        <v>8</v>
      </c>
      <c r="B18" s="36">
        <v>808.59</v>
      </c>
      <c r="C18" s="74">
        <v>949.61</v>
      </c>
      <c r="D18" s="20">
        <f t="shared" si="0"/>
        <v>17.440235471623438</v>
      </c>
      <c r="E18" s="52"/>
    </row>
    <row r="19" spans="1:5">
      <c r="A19" s="18" t="s">
        <v>12</v>
      </c>
      <c r="B19" s="36">
        <v>444.92</v>
      </c>
      <c r="C19" s="50">
        <v>530.21</v>
      </c>
      <c r="D19" s="20">
        <f t="shared" si="0"/>
        <v>19.169738379933463</v>
      </c>
      <c r="E19" s="52"/>
    </row>
    <row r="20" spans="1:5">
      <c r="A20" s="18" t="s">
        <v>10</v>
      </c>
      <c r="B20" s="36">
        <v>282.32</v>
      </c>
      <c r="C20" s="71">
        <v>459.57</v>
      </c>
      <c r="D20" s="20">
        <f t="shared" si="0"/>
        <v>62.783366392745819</v>
      </c>
      <c r="E20" s="53"/>
    </row>
    <row r="21" spans="1:5">
      <c r="A21" s="18" t="s">
        <v>9</v>
      </c>
      <c r="B21" s="36">
        <v>244</v>
      </c>
      <c r="C21" s="67">
        <v>311.7</v>
      </c>
      <c r="D21" s="20">
        <f t="shared" si="0"/>
        <v>27.745901639344268</v>
      </c>
      <c r="E21" s="52"/>
    </row>
    <row r="22" spans="1:5" ht="15.75">
      <c r="A22" s="18" t="s">
        <v>16</v>
      </c>
      <c r="B22" s="56">
        <v>89</v>
      </c>
      <c r="C22" s="57">
        <v>267.2</v>
      </c>
      <c r="D22" s="20">
        <f t="shared" si="0"/>
        <v>200.22471910112358</v>
      </c>
      <c r="E22" s="52"/>
    </row>
    <row r="23" spans="1:5" ht="15.75" thickBot="1">
      <c r="A23" s="21" t="s">
        <v>11</v>
      </c>
      <c r="B23" s="69">
        <v>104.21</v>
      </c>
      <c r="C23" s="73">
        <v>136.13</v>
      </c>
      <c r="D23" s="22">
        <f t="shared" si="0"/>
        <v>30.630457729584492</v>
      </c>
      <c r="E23" s="52"/>
    </row>
    <row r="24" spans="1:5" ht="17.25" thickTop="1">
      <c r="A24" s="23" t="s">
        <v>18</v>
      </c>
      <c r="B24" s="51">
        <f>SUM(B3:B23)</f>
        <v>70121.42</v>
      </c>
      <c r="C24" s="24">
        <f>SUM(C3:C23)</f>
        <v>82052.460000000021</v>
      </c>
      <c r="D24" s="25">
        <f t="shared" si="0"/>
        <v>17.014829420168653</v>
      </c>
      <c r="E24" s="39"/>
    </row>
    <row r="25" spans="1:5" ht="16.5" customHeight="1">
      <c r="A25" s="99" t="s">
        <v>73</v>
      </c>
      <c r="B25" s="99"/>
      <c r="C25" s="99"/>
      <c r="D25" s="99"/>
    </row>
    <row r="26" spans="1:5" ht="26.25" customHeight="1">
      <c r="A26" s="100" t="s">
        <v>78</v>
      </c>
      <c r="B26" s="100"/>
      <c r="C26" s="100"/>
      <c r="D26" s="100"/>
    </row>
    <row r="27" spans="1:5" ht="15" customHeight="1">
      <c r="A27" s="101" t="s">
        <v>79</v>
      </c>
      <c r="B27" s="101"/>
      <c r="C27" s="101"/>
      <c r="D27" s="101"/>
    </row>
    <row r="28" spans="1:5" ht="15.75">
      <c r="A28" s="87"/>
      <c r="B28" s="88">
        <v>22194.7</v>
      </c>
      <c r="C28" s="89">
        <v>22628.400000000001</v>
      </c>
      <c r="D28" s="90">
        <v>1.9540701158384621</v>
      </c>
    </row>
  </sheetData>
  <sortState ref="A3:D23">
    <sortCondition descending="1" ref="C3:C23"/>
  </sortState>
  <mergeCells count="4">
    <mergeCell ref="A1:E1"/>
    <mergeCell ref="A25:D25"/>
    <mergeCell ref="A26:D26"/>
    <mergeCell ref="A27:D27"/>
  </mergeCells>
  <phoneticPr fontId="15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F38"/>
  <sheetViews>
    <sheetView topLeftCell="A7" workbookViewId="0">
      <selection activeCell="O20" sqref="O20"/>
    </sheetView>
  </sheetViews>
  <sheetFormatPr defaultRowHeight="15"/>
  <sheetData>
    <row r="1" spans="1:6" ht="20.25">
      <c r="A1" s="102" t="s">
        <v>68</v>
      </c>
      <c r="B1" s="102"/>
      <c r="C1" s="102"/>
      <c r="D1" s="102"/>
      <c r="E1" s="102"/>
      <c r="F1" s="102"/>
    </row>
    <row r="37" spans="2:6">
      <c r="B37" s="103" t="s">
        <v>75</v>
      </c>
      <c r="C37" s="103"/>
      <c r="D37" s="103"/>
      <c r="E37" s="103"/>
      <c r="F37" s="103"/>
    </row>
    <row r="38" spans="2:6">
      <c r="B38" s="103" t="s">
        <v>76</v>
      </c>
      <c r="C38" s="103"/>
      <c r="D38" s="103"/>
      <c r="E38" s="103"/>
      <c r="F38" s="103"/>
    </row>
  </sheetData>
  <sheetProtection algorithmName="SHA-512" hashValue="6eeKlzq+oCiwMLZD451dEJ660wkHrq+R4JuRVwyXQEz2MRKXhBZVL1I1dr6prcWc4WIJwnmZrH2tk5PZgIXa+Q==" saltValue="1LnH+sV266/RyFlXRyEiIQ==" spinCount="100000" sheet="1" objects="1" scenarios="1"/>
  <mergeCells count="3">
    <mergeCell ref="A1:F1"/>
    <mergeCell ref="B37:F37"/>
    <mergeCell ref="B38:F38"/>
  </mergeCells>
  <phoneticPr fontId="15" type="noConversion"/>
  <pageMargins left="0.25" right="0.25" top="0.75" bottom="0.75" header="0.3" footer="0.3"/>
  <pageSetup paperSize="9" scale="87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"/>
  <sheetViews>
    <sheetView workbookViewId="0">
      <selection activeCell="Q8" sqref="Q8"/>
    </sheetView>
  </sheetViews>
  <sheetFormatPr defaultRowHeight="15"/>
  <cols>
    <col min="1" max="1" width="10.42578125" bestFit="1" customWidth="1"/>
    <col min="2" max="2" width="11.42578125" customWidth="1"/>
    <col min="3" max="3" width="4.7109375" customWidth="1"/>
  </cols>
  <sheetData>
    <row r="2" spans="1:2" ht="16.5">
      <c r="A2" s="91" t="s">
        <v>80</v>
      </c>
      <c r="B2" s="92">
        <v>81556.039999999994</v>
      </c>
    </row>
    <row r="3" spans="1:2" ht="16.5">
      <c r="A3" s="91" t="s">
        <v>79</v>
      </c>
      <c r="B3" s="93">
        <v>22628.400000000001</v>
      </c>
    </row>
  </sheetData>
  <sheetProtection algorithmName="SHA-512" hashValue="6MW6eSbnhgdpFZGRJG1nMaQS1sPgNDowu7jea3TxdX5cC4JbuCosj3KWSdT/amoJh6we8VWuezaQWshwbQDmKg==" saltValue="hGIGXY+cmhdLU5v/xFn1EQ==" spinCount="100000" sheet="1" objects="1" scenario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H4" sqref="H4"/>
    </sheetView>
  </sheetViews>
  <sheetFormatPr defaultRowHeight="14.25"/>
  <cols>
    <col min="1" max="1" width="28.42578125" style="16" customWidth="1"/>
    <col min="2" max="5" width="9.140625" style="10"/>
    <col min="6" max="6" width="17.85546875" style="10" bestFit="1" customWidth="1"/>
    <col min="7" max="16384" width="9.140625" style="10"/>
  </cols>
  <sheetData>
    <row r="1" spans="1:7">
      <c r="A1" s="9" t="s">
        <v>53</v>
      </c>
      <c r="B1" s="11" t="s">
        <v>54</v>
      </c>
      <c r="F1" s="26"/>
      <c r="G1" s="26"/>
    </row>
    <row r="2" spans="1:7" ht="15">
      <c r="A2" s="12" t="s">
        <v>35</v>
      </c>
      <c r="B2" s="17">
        <v>13340.179999999998</v>
      </c>
      <c r="F2" s="6" t="s">
        <v>39</v>
      </c>
      <c r="G2" s="2">
        <v>11093.96</v>
      </c>
    </row>
    <row r="3" spans="1:7" ht="15">
      <c r="A3" s="13" t="s">
        <v>55</v>
      </c>
      <c r="B3" s="17">
        <v>68.63000000000001</v>
      </c>
      <c r="F3" s="6" t="s">
        <v>1</v>
      </c>
      <c r="G3" s="4">
        <v>10429.01</v>
      </c>
    </row>
    <row r="4" spans="1:7" ht="15">
      <c r="A4" s="14" t="s">
        <v>32</v>
      </c>
      <c r="B4" s="17">
        <v>75.64</v>
      </c>
      <c r="F4" s="6" t="s">
        <v>38</v>
      </c>
      <c r="G4" s="4">
        <v>9110.65</v>
      </c>
    </row>
    <row r="5" spans="1:7" ht="15">
      <c r="A5" s="12" t="s">
        <v>26</v>
      </c>
      <c r="B5" s="17">
        <v>111.80000000000001</v>
      </c>
      <c r="F5" s="6" t="s">
        <v>14</v>
      </c>
      <c r="G5" s="2">
        <v>7940.79</v>
      </c>
    </row>
    <row r="6" spans="1:7" ht="15">
      <c r="A6" s="12" t="s">
        <v>25</v>
      </c>
      <c r="B6" s="17">
        <v>205.83</v>
      </c>
      <c r="F6" s="6" t="s">
        <v>15</v>
      </c>
      <c r="G6" s="2">
        <v>6964.57</v>
      </c>
    </row>
    <row r="7" spans="1:7" ht="15">
      <c r="A7" s="12" t="s">
        <v>22</v>
      </c>
      <c r="B7" s="17">
        <v>211.13</v>
      </c>
      <c r="F7" s="6" t="s">
        <v>3</v>
      </c>
      <c r="G7" s="4">
        <v>6526.08</v>
      </c>
    </row>
    <row r="8" spans="1:7" ht="15">
      <c r="A8" s="12" t="s">
        <v>24</v>
      </c>
      <c r="B8" s="17">
        <v>220.82000000000002</v>
      </c>
      <c r="F8" s="6" t="s">
        <v>2</v>
      </c>
      <c r="G8" s="2">
        <v>5742</v>
      </c>
    </row>
    <row r="9" spans="1:7" ht="15">
      <c r="A9" s="12" t="s">
        <v>56</v>
      </c>
      <c r="B9" s="17">
        <v>262.39999999999998</v>
      </c>
      <c r="F9" s="6" t="s">
        <v>4</v>
      </c>
      <c r="G9" s="2">
        <v>2100.25</v>
      </c>
    </row>
    <row r="10" spans="1:7" ht="15">
      <c r="A10" s="12" t="s">
        <v>23</v>
      </c>
      <c r="B10" s="17">
        <v>340.96</v>
      </c>
      <c r="F10" s="6" t="s">
        <v>17</v>
      </c>
      <c r="G10" s="4">
        <v>1953.4</v>
      </c>
    </row>
    <row r="11" spans="1:7" ht="15">
      <c r="A11" s="12" t="s">
        <v>57</v>
      </c>
      <c r="B11" s="17">
        <v>424.34999999999991</v>
      </c>
      <c r="F11" s="6" t="s">
        <v>36</v>
      </c>
      <c r="G11" s="3">
        <v>1434.7</v>
      </c>
    </row>
    <row r="12" spans="1:7" ht="15">
      <c r="A12" s="12" t="s">
        <v>33</v>
      </c>
      <c r="B12" s="17">
        <v>436.58</v>
      </c>
      <c r="F12" s="6" t="s">
        <v>5</v>
      </c>
      <c r="G12" s="2">
        <v>1339.9</v>
      </c>
    </row>
    <row r="13" spans="1:7" ht="15">
      <c r="A13" s="12" t="s">
        <v>58</v>
      </c>
      <c r="B13" s="17">
        <v>523.81000000000006</v>
      </c>
      <c r="F13" s="6" t="s">
        <v>13</v>
      </c>
      <c r="G13" s="2">
        <v>1154.93</v>
      </c>
    </row>
    <row r="14" spans="1:7" ht="15">
      <c r="A14" s="12" t="s">
        <v>59</v>
      </c>
      <c r="B14" s="17">
        <v>823.19</v>
      </c>
      <c r="F14" s="6" t="s">
        <v>7</v>
      </c>
      <c r="G14" s="4">
        <v>1144.0999999999999</v>
      </c>
    </row>
    <row r="15" spans="1:7" ht="15">
      <c r="A15" s="12" t="s">
        <v>20</v>
      </c>
      <c r="B15" s="17">
        <v>1868.3300000000002</v>
      </c>
      <c r="F15" s="6" t="s">
        <v>6</v>
      </c>
      <c r="G15" s="2">
        <v>1076.23</v>
      </c>
    </row>
    <row r="16" spans="1:7" ht="15">
      <c r="A16" s="12" t="s">
        <v>60</v>
      </c>
      <c r="B16" s="17">
        <v>2025.5700000000002</v>
      </c>
      <c r="F16" s="6" t="s">
        <v>8</v>
      </c>
      <c r="G16" s="1">
        <v>808.59</v>
      </c>
    </row>
    <row r="17" spans="1:7" ht="15">
      <c r="A17" s="12" t="s">
        <v>29</v>
      </c>
      <c r="B17" s="17">
        <v>2146.6599999999994</v>
      </c>
      <c r="F17" s="6" t="s">
        <v>12</v>
      </c>
      <c r="G17" s="1">
        <v>444.92</v>
      </c>
    </row>
    <row r="18" spans="1:7" ht="15">
      <c r="A18" s="12" t="s">
        <v>19</v>
      </c>
      <c r="B18" s="17">
        <v>2359.58</v>
      </c>
      <c r="F18" s="6" t="s">
        <v>10</v>
      </c>
      <c r="G18" s="1">
        <v>282.32</v>
      </c>
    </row>
    <row r="19" spans="1:7">
      <c r="A19" s="15" t="s">
        <v>28</v>
      </c>
      <c r="B19" s="17">
        <v>2462.48</v>
      </c>
      <c r="F19" s="6" t="s">
        <v>9</v>
      </c>
      <c r="G19" s="1">
        <v>244</v>
      </c>
    </row>
    <row r="20" spans="1:7" ht="15">
      <c r="A20" s="12" t="s">
        <v>61</v>
      </c>
      <c r="B20" s="17">
        <v>2715.58</v>
      </c>
      <c r="F20" s="6" t="s">
        <v>11</v>
      </c>
      <c r="G20" s="1">
        <v>104.21</v>
      </c>
    </row>
    <row r="21" spans="1:7" ht="15.75" thickBot="1">
      <c r="A21" s="12" t="s">
        <v>27</v>
      </c>
      <c r="B21" s="17">
        <v>2943.62</v>
      </c>
      <c r="F21" s="7" t="s">
        <v>16</v>
      </c>
      <c r="G21" s="5">
        <v>89</v>
      </c>
    </row>
    <row r="22" spans="1:7" ht="15.75" thickTop="1">
      <c r="A22" s="12" t="s">
        <v>21</v>
      </c>
      <c r="B22" s="17">
        <v>3042.5800000000008</v>
      </c>
    </row>
    <row r="23" spans="1:7" ht="15">
      <c r="A23" s="12" t="s">
        <v>62</v>
      </c>
      <c r="B23" s="17">
        <v>3396.11</v>
      </c>
    </row>
    <row r="24" spans="1:7" ht="15">
      <c r="A24" s="12" t="s">
        <v>30</v>
      </c>
      <c r="B24" s="17">
        <v>3530.4299999999994</v>
      </c>
    </row>
    <row r="25" spans="1:7" ht="15">
      <c r="A25" s="12" t="s">
        <v>34</v>
      </c>
      <c r="B25" s="17">
        <v>4551.63</v>
      </c>
    </row>
    <row r="26" spans="1:7" ht="15">
      <c r="A26" s="12" t="s">
        <v>63</v>
      </c>
      <c r="B26" s="17">
        <v>4670.9800000000005</v>
      </c>
    </row>
    <row r="27" spans="1:7" ht="15">
      <c r="A27" s="12" t="s">
        <v>31</v>
      </c>
      <c r="B27" s="17">
        <v>6312.1200000000008</v>
      </c>
    </row>
    <row r="28" spans="1:7" ht="15">
      <c r="A28" s="12" t="s">
        <v>64</v>
      </c>
      <c r="B28" s="17">
        <v>9660.98</v>
      </c>
    </row>
  </sheetData>
  <autoFilter ref="A1:B28">
    <sortState ref="A2:B27">
      <sortCondition descending="1" ref="B2:B27"/>
    </sortState>
  </autoFilter>
  <phoneticPr fontId="1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3</vt:i4>
      </vt:variant>
    </vt:vector>
  </HeadingPairs>
  <TitlesOfParts>
    <vt:vector size="8" baseType="lpstr">
      <vt:lpstr>Obroty-rodzajowo</vt:lpstr>
      <vt:lpstr>dynamika</vt:lpstr>
      <vt:lpstr>udziały w rynku</vt:lpstr>
      <vt:lpstr>Rynek po 3QPZF vs. pozostali</vt:lpstr>
      <vt:lpstr>do wykresów</vt:lpstr>
      <vt:lpstr>dynamika!Obszar_wydruku</vt:lpstr>
      <vt:lpstr>'Obroty-rodzajowo'!Obszar_wydruku</vt:lpstr>
      <vt:lpstr>'udziały w rynku'!Obszar_wydruku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Biernat</dc:creator>
  <cp:lastModifiedBy>Tomasz Biernat</cp:lastModifiedBy>
  <cp:lastPrinted>2014-10-07T07:54:20Z</cp:lastPrinted>
  <dcterms:created xsi:type="dcterms:W3CDTF">2013-02-26T13:00:59Z</dcterms:created>
  <dcterms:modified xsi:type="dcterms:W3CDTF">2016-01-18T12:30:31Z</dcterms:modified>
</cp:coreProperties>
</file>