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ocuments\0_Tomasz\2015\Statystyki PZF\1Q OK\"/>
    </mc:Choice>
  </mc:AlternateContent>
  <workbookProtection workbookAlgorithmName="SHA-512" workbookHashValue="wmmJHYnynBR1O6zuU1hgoKIAdmZ8GIMt/pFYqvn1QOGhTPSeOP57PuwasSLb8rceQ2bx4/FQA18ZsrhVX5pliA==" workbookSaltValue="3lcSaLAEl+c1ex3QTm8p2g==" workbookSpinCount="100000" lockStructure="1"/>
  <bookViews>
    <workbookView xWindow="0" yWindow="0" windowWidth="20490" windowHeight="8040"/>
  </bookViews>
  <sheets>
    <sheet name="Obroty" sheetId="1" r:id="rId1"/>
    <sheet name="Obroty r.d.r." sheetId="3" r:id="rId2"/>
    <sheet name="Udział w rynku" sheetId="4" r:id="rId3"/>
  </sheets>
  <definedNames>
    <definedName name="_xlnm._FilterDatabase" localSheetId="2" hidden="1">'Udział w rynku'!$A$3:$B$25</definedName>
    <definedName name="_xlnm.Print_Area" localSheetId="0">Obroty!$A$1:$N$28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3" l="1"/>
  <c r="P3" i="1" l="1"/>
  <c r="B33" i="1" l="1"/>
  <c r="E3" i="3" l="1"/>
  <c r="E4" i="3"/>
  <c r="E5" i="3"/>
  <c r="E6" i="3"/>
  <c r="E7" i="3"/>
  <c r="E9" i="3"/>
  <c r="E10" i="3"/>
  <c r="E11" i="3"/>
  <c r="E12" i="3"/>
  <c r="E13" i="3"/>
  <c r="E14" i="3"/>
  <c r="E15" i="3"/>
  <c r="E16" i="3"/>
  <c r="E18" i="3"/>
  <c r="E19" i="3"/>
  <c r="E20" i="3"/>
  <c r="E21" i="3"/>
  <c r="E22" i="3"/>
  <c r="E23" i="3"/>
  <c r="E24" i="3"/>
  <c r="B25" i="1" l="1"/>
  <c r="B25" i="3"/>
  <c r="C25" i="3"/>
  <c r="N25" i="1"/>
  <c r="N28" i="1" s="1"/>
  <c r="M25" i="1"/>
  <c r="M28" i="1" s="1"/>
  <c r="L25" i="1"/>
  <c r="L28" i="1" s="1"/>
  <c r="C25" i="1"/>
  <c r="C28" i="1" s="1"/>
  <c r="D25" i="1"/>
  <c r="D28" i="1" s="1"/>
  <c r="E25" i="1"/>
  <c r="E28" i="1" s="1"/>
  <c r="F25" i="1"/>
  <c r="F28" i="1" s="1"/>
  <c r="G25" i="1"/>
  <c r="G28" i="1" s="1"/>
  <c r="H25" i="1"/>
  <c r="H28" i="1" s="1"/>
  <c r="I25" i="1"/>
  <c r="I28" i="1" s="1"/>
  <c r="J25" i="1"/>
  <c r="J28" i="1" s="1"/>
  <c r="K25" i="1"/>
  <c r="K28" i="1" s="1"/>
  <c r="B32" i="1" l="1"/>
  <c r="C32" i="1" s="1"/>
  <c r="B28" i="1"/>
  <c r="E25" i="3"/>
</calcChain>
</file>

<file path=xl/sharedStrings.xml><?xml version="1.0" encoding="utf-8"?>
<sst xmlns="http://schemas.openxmlformats.org/spreadsheetml/2006/main" count="143" uniqueCount="56">
  <si>
    <t>Arvato Bertelsmann</t>
  </si>
  <si>
    <t>Bank Millennium</t>
  </si>
  <si>
    <t>BOŚ Bank</t>
  </si>
  <si>
    <t>Bibby Financial Services</t>
  </si>
  <si>
    <t>BNP Paribas Factor</t>
  </si>
  <si>
    <t>BPS Faktor</t>
  </si>
  <si>
    <t>mFaktoring</t>
  </si>
  <si>
    <t>BZ WBK Faktor</t>
  </si>
  <si>
    <t>Coface Poland</t>
  </si>
  <si>
    <t>Credit Agricole CF</t>
  </si>
  <si>
    <t>Faktorzy</t>
  </si>
  <si>
    <t>HSBC</t>
  </si>
  <si>
    <t>IFIS Finance</t>
  </si>
  <si>
    <t>ING CF</t>
  </si>
  <si>
    <t>Pekao Faktoring</t>
  </si>
  <si>
    <t>PKO Faktoring</t>
  </si>
  <si>
    <t>Pragma Faktoring</t>
  </si>
  <si>
    <t>Raiffeisen Polbank</t>
  </si>
  <si>
    <t>SEB</t>
  </si>
  <si>
    <t>UBI Factor</t>
  </si>
  <si>
    <t>FAKTOR</t>
  </si>
  <si>
    <t>obroty ogólne</t>
  </si>
  <si>
    <t xml:space="preserve"> krajowy pełny</t>
  </si>
  <si>
    <t xml:space="preserve"> krajowy niepełny</t>
  </si>
  <si>
    <t xml:space="preserve"> eksportowy pełny</t>
  </si>
  <si>
    <t xml:space="preserve"> eksportowy niepełny</t>
  </si>
  <si>
    <t>faktoring importowy</t>
  </si>
  <si>
    <t xml:space="preserve"> tajny</t>
  </si>
  <si>
    <t xml:space="preserve"> jawny</t>
  </si>
  <si>
    <t xml:space="preserve"> odwrócony</t>
  </si>
  <si>
    <t xml:space="preserve"> wymagalnościowy</t>
  </si>
  <si>
    <t>klienci</t>
  </si>
  <si>
    <t>faktury</t>
  </si>
  <si>
    <t>kontrahenci</t>
  </si>
  <si>
    <t>RAZEM</t>
  </si>
  <si>
    <t>BPH</t>
  </si>
  <si>
    <t>KUKE Fin.</t>
  </si>
  <si>
    <t>obroty            mln zł</t>
  </si>
  <si>
    <t>mln zł</t>
  </si>
  <si>
    <t>jedn.</t>
  </si>
  <si>
    <t>1Q 2015</t>
  </si>
  <si>
    <t>1Q 2014</t>
  </si>
  <si>
    <t>obroty (mln zł)</t>
  </si>
  <si>
    <t>obroty(mln zł)</t>
  </si>
  <si>
    <t>r/r</t>
  </si>
  <si>
    <t>%</t>
  </si>
  <si>
    <t xml:space="preserve"> </t>
  </si>
  <si>
    <t>87 07</t>
  </si>
  <si>
    <t>8 95</t>
  </si>
  <si>
    <t>143 48</t>
  </si>
  <si>
    <t>% zmiana</t>
  </si>
  <si>
    <t>n.a.</t>
  </si>
  <si>
    <t>bb</t>
  </si>
  <si>
    <t>aa</t>
  </si>
  <si>
    <t>€ M.</t>
  </si>
  <si>
    <t>Obroty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</si>
</sst>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5]d/mmm/yyyy;@"/>
    <numFmt numFmtId="165" formatCode="#,##0.00\ _z_ł"/>
  </numFmts>
  <fonts count="18" x14ac:knownFonts="1">
    <font>
      <sz val="11"/>
      <color theme="1"/>
      <name val="Calibri"/>
      <family val="2"/>
      <charset val="238"/>
      <scheme val="minor"/>
    </font>
    <font>
      <sz val="10"/>
      <color theme="0"/>
      <name val="Tahoma"/>
      <family val="2"/>
      <charset val="238"/>
    </font>
    <font>
      <sz val="8"/>
      <color theme="0"/>
      <name val="Tahoma"/>
      <family val="2"/>
      <charset val="238"/>
    </font>
    <font>
      <sz val="8"/>
      <color rgb="FF000000"/>
      <name val="Tahoma"/>
      <family val="2"/>
      <charset val="238"/>
    </font>
    <font>
      <sz val="11"/>
      <color theme="1"/>
      <name val="Tahoma"/>
      <family val="2"/>
      <charset val="238"/>
    </font>
    <font>
      <sz val="10"/>
      <color rgb="FF000000"/>
      <name val="Tahoma"/>
      <family val="2"/>
      <charset val="238"/>
    </font>
    <font>
      <sz val="8"/>
      <color theme="1"/>
      <name val="Tahoma"/>
      <family val="2"/>
      <charset val="238"/>
    </font>
    <font>
      <i/>
      <sz val="8"/>
      <color rgb="FF000000"/>
      <name val="Tahoma"/>
      <family val="2"/>
      <charset val="238"/>
    </font>
    <font>
      <i/>
      <sz val="8"/>
      <color theme="1"/>
      <name val="Tahoma"/>
      <family val="2"/>
      <charset val="238"/>
    </font>
    <font>
      <sz val="11"/>
      <color indexed="8"/>
      <name val="Calibri"/>
      <family val="2"/>
      <charset val="238"/>
    </font>
    <font>
      <sz val="9"/>
      <color theme="1"/>
      <name val="Tahoma"/>
      <family val="2"/>
      <charset val="238"/>
    </font>
    <font>
      <sz val="8"/>
      <color rgb="FFFF0000"/>
      <name val="Tahoma"/>
      <family val="2"/>
      <charset val="238"/>
    </font>
    <font>
      <i/>
      <sz val="8"/>
      <color rgb="FF000000"/>
      <name val="Verdana"/>
      <family val="2"/>
      <charset val="238"/>
    </font>
    <font>
      <i/>
      <sz val="8"/>
      <color theme="0"/>
      <name val="Tahoma"/>
      <family val="2"/>
      <charset val="238"/>
    </font>
    <font>
      <sz val="10"/>
      <color theme="1"/>
      <name val="Tahoma"/>
      <family val="2"/>
      <charset val="238"/>
    </font>
    <font>
      <i/>
      <sz val="10"/>
      <color rgb="FFFF0000"/>
      <name val="Tahoma"/>
      <family val="2"/>
      <charset val="238"/>
    </font>
    <font>
      <sz val="9"/>
      <color theme="0" tint="-4.9989318521683403E-2"/>
      <name val="Tahoma"/>
      <family val="2"/>
      <charset val="238"/>
    </font>
    <font>
      <sz val="8"/>
      <color theme="1"/>
      <name val="Verdana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rgb="FFEFEFEF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 style="thin">
        <color rgb="FFC00000"/>
      </top>
      <bottom style="double">
        <color rgb="FFC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C00000"/>
      </top>
      <bottom style="double">
        <color rgb="FFC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C00000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C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15">
    <xf numFmtId="0" fontId="0" fillId="0" borderId="0" xfId="0"/>
    <xf numFmtId="0" fontId="0" fillId="0" borderId="0" xfId="0" applyFont="1"/>
    <xf numFmtId="0" fontId="2" fillId="3" borderId="0" xfId="0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1" xfId="0" applyFont="1" applyFill="1" applyBorder="1" applyAlignment="1">
      <alignment vertical="center" wrapText="1"/>
    </xf>
    <xf numFmtId="4" fontId="6" fillId="0" borderId="3" xfId="0" applyNumberFormat="1" applyFont="1" applyBorder="1"/>
    <xf numFmtId="0" fontId="5" fillId="0" borderId="6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0" fillId="4" borderId="0" xfId="0" applyFill="1"/>
    <xf numFmtId="0" fontId="0" fillId="4" borderId="0" xfId="0" applyFont="1" applyFill="1"/>
    <xf numFmtId="0" fontId="4" fillId="4" borderId="0" xfId="0" applyFont="1" applyFill="1"/>
    <xf numFmtId="0" fontId="3" fillId="0" borderId="7" xfId="0" applyFont="1" applyBorder="1" applyAlignment="1">
      <alignment horizontal="right" vertical="center" wrapText="1"/>
    </xf>
    <xf numFmtId="0" fontId="6" fillId="4" borderId="5" xfId="0" applyFont="1" applyFill="1" applyBorder="1" applyAlignment="1">
      <alignment horizontal="right" vertical="center"/>
    </xf>
    <xf numFmtId="0" fontId="0" fillId="7" borderId="0" xfId="0" applyFill="1"/>
    <xf numFmtId="0" fontId="0" fillId="8" borderId="0" xfId="0" applyFill="1"/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4" fontId="6" fillId="0" borderId="5" xfId="0" applyNumberFormat="1" applyFont="1" applyBorder="1" applyAlignment="1">
      <alignment vertical="center"/>
    </xf>
    <xf numFmtId="4" fontId="11" fillId="2" borderId="1" xfId="0" applyNumberFormat="1" applyFont="1" applyFill="1" applyBorder="1" applyAlignment="1">
      <alignment horizontal="right" wrapText="1"/>
    </xf>
    <xf numFmtId="0" fontId="7" fillId="2" borderId="1" xfId="0" applyFont="1" applyFill="1" applyBorder="1" applyAlignment="1">
      <alignment horizontal="right" vertical="center" wrapText="1"/>
    </xf>
    <xf numFmtId="4" fontId="7" fillId="6" borderId="1" xfId="0" applyNumberFormat="1" applyFont="1" applyFill="1" applyBorder="1" applyAlignment="1">
      <alignment horizontal="right" vertical="center" wrapText="1"/>
    </xf>
    <xf numFmtId="0" fontId="12" fillId="2" borderId="1" xfId="0" applyFont="1" applyFill="1" applyBorder="1" applyAlignment="1">
      <alignment horizontal="right" vertical="center" wrapText="1"/>
    </xf>
    <xf numFmtId="4" fontId="7" fillId="2" borderId="1" xfId="0" applyNumberFormat="1" applyFont="1" applyFill="1" applyBorder="1" applyAlignment="1">
      <alignment horizontal="right" vertical="center" wrapText="1"/>
    </xf>
    <xf numFmtId="4" fontId="8" fillId="4" borderId="1" xfId="0" applyNumberFormat="1" applyFont="1" applyFill="1" applyBorder="1"/>
    <xf numFmtId="0" fontId="12" fillId="2" borderId="4" xfId="0" applyFont="1" applyFill="1" applyBorder="1" applyAlignment="1">
      <alignment horizontal="right" vertical="center" wrapText="1"/>
    </xf>
    <xf numFmtId="4" fontId="7" fillId="2" borderId="5" xfId="0" applyNumberFormat="1" applyFont="1" applyFill="1" applyBorder="1" applyAlignment="1">
      <alignment horizontal="right" vertical="center" wrapText="1"/>
    </xf>
    <xf numFmtId="0" fontId="7" fillId="2" borderId="4" xfId="0" applyFont="1" applyFill="1" applyBorder="1" applyAlignment="1">
      <alignment horizontal="right" vertical="center" wrapText="1"/>
    </xf>
    <xf numFmtId="0" fontId="7" fillId="2" borderId="5" xfId="0" applyFont="1" applyFill="1" applyBorder="1" applyAlignment="1">
      <alignment horizontal="right" vertical="center" wrapText="1"/>
    </xf>
    <xf numFmtId="4" fontId="8" fillId="0" borderId="5" xfId="0" applyNumberFormat="1" applyFont="1" applyBorder="1"/>
    <xf numFmtId="0" fontId="1" fillId="3" borderId="8" xfId="0" applyFont="1" applyFill="1" applyBorder="1" applyAlignment="1">
      <alignment horizontal="center" vertical="center"/>
    </xf>
    <xf numFmtId="2" fontId="8" fillId="9" borderId="5" xfId="0" applyNumberFormat="1" applyFont="1" applyFill="1" applyBorder="1"/>
    <xf numFmtId="0" fontId="2" fillId="3" borderId="13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0" fillId="4" borderId="0" xfId="0" applyFill="1" applyBorder="1"/>
    <xf numFmtId="0" fontId="2" fillId="3" borderId="16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vertical="center" wrapText="1"/>
    </xf>
    <xf numFmtId="4" fontId="6" fillId="9" borderId="12" xfId="0" applyNumberFormat="1" applyFont="1" applyFill="1" applyBorder="1"/>
    <xf numFmtId="4" fontId="6" fillId="4" borderId="12" xfId="0" applyNumberFormat="1" applyFont="1" applyFill="1" applyBorder="1"/>
    <xf numFmtId="2" fontId="8" fillId="4" borderId="5" xfId="0" applyNumberFormat="1" applyFont="1" applyFill="1" applyBorder="1"/>
    <xf numFmtId="0" fontId="0" fillId="8" borderId="2" xfId="0" applyFill="1" applyBorder="1"/>
    <xf numFmtId="0" fontId="0" fillId="8" borderId="0" xfId="0" applyFont="1" applyFill="1" applyBorder="1"/>
    <xf numFmtId="0" fontId="0" fillId="8" borderId="0" xfId="0" applyFill="1" applyBorder="1"/>
    <xf numFmtId="0" fontId="0" fillId="8" borderId="11" xfId="0" applyFont="1" applyFill="1" applyBorder="1"/>
    <xf numFmtId="3" fontId="6" fillId="11" borderId="3" xfId="0" applyNumberFormat="1" applyFont="1" applyFill="1" applyBorder="1"/>
    <xf numFmtId="3" fontId="6" fillId="11" borderId="9" xfId="0" applyNumberFormat="1" applyFont="1" applyFill="1" applyBorder="1"/>
    <xf numFmtId="0" fontId="3" fillId="11" borderId="1" xfId="0" applyFont="1" applyFill="1" applyBorder="1" applyAlignment="1">
      <alignment horizontal="right" vertical="center" wrapText="1"/>
    </xf>
    <xf numFmtId="3" fontId="3" fillId="11" borderId="15" xfId="0" applyNumberFormat="1" applyFont="1" applyFill="1" applyBorder="1" applyAlignment="1">
      <alignment horizontal="right" vertical="center" wrapText="1"/>
    </xf>
    <xf numFmtId="3" fontId="6" fillId="11" borderId="12" xfId="0" applyNumberFormat="1" applyFont="1" applyFill="1" applyBorder="1"/>
    <xf numFmtId="3" fontId="6" fillId="11" borderId="22" xfId="0" applyNumberFormat="1" applyFont="1" applyFill="1" applyBorder="1"/>
    <xf numFmtId="2" fontId="8" fillId="11" borderId="5" xfId="0" applyNumberFormat="1" applyFont="1" applyFill="1" applyBorder="1"/>
    <xf numFmtId="0" fontId="13" fillId="5" borderId="5" xfId="0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right" wrapText="1"/>
    </xf>
    <xf numFmtId="0" fontId="6" fillId="0" borderId="1" xfId="0" applyFont="1" applyBorder="1" applyAlignment="1">
      <alignment horizontal="right" wrapText="1"/>
    </xf>
    <xf numFmtId="0" fontId="6" fillId="11" borderId="1" xfId="0" applyFont="1" applyFill="1" applyBorder="1" applyAlignment="1">
      <alignment horizontal="right" wrapText="1"/>
    </xf>
    <xf numFmtId="3" fontId="6" fillId="11" borderId="1" xfId="0" applyNumberFormat="1" applyFont="1" applyFill="1" applyBorder="1" applyAlignment="1">
      <alignment horizontal="right" wrapText="1"/>
    </xf>
    <xf numFmtId="3" fontId="6" fillId="11" borderId="15" xfId="0" applyNumberFormat="1" applyFont="1" applyFill="1" applyBorder="1" applyAlignment="1">
      <alignment horizontal="right" wrapText="1"/>
    </xf>
    <xf numFmtId="0" fontId="6" fillId="11" borderId="1" xfId="0" applyFont="1" applyFill="1" applyBorder="1" applyAlignment="1">
      <alignment horizontal="right" vertical="center" wrapText="1"/>
    </xf>
    <xf numFmtId="3" fontId="6" fillId="11" borderId="15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3" fontId="6" fillId="11" borderId="1" xfId="0" applyNumberFormat="1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right" vertical="center" wrapText="1"/>
    </xf>
    <xf numFmtId="0" fontId="6" fillId="11" borderId="15" xfId="0" applyFont="1" applyFill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0" fontId="6" fillId="11" borderId="4" xfId="0" applyFont="1" applyFill="1" applyBorder="1" applyAlignment="1">
      <alignment horizontal="right" vertical="center" wrapText="1"/>
    </xf>
    <xf numFmtId="3" fontId="6" fillId="11" borderId="21" xfId="0" applyNumberFormat="1" applyFont="1" applyFill="1" applyBorder="1" applyAlignment="1">
      <alignment horizontal="right" vertical="center" wrapText="1"/>
    </xf>
    <xf numFmtId="4" fontId="11" fillId="0" borderId="1" xfId="0" applyNumberFormat="1" applyFont="1" applyFill="1" applyBorder="1" applyAlignment="1">
      <alignment horizontal="right" wrapText="1"/>
    </xf>
    <xf numFmtId="4" fontId="6" fillId="4" borderId="3" xfId="0" applyNumberFormat="1" applyFont="1" applyFill="1" applyBorder="1"/>
    <xf numFmtId="0" fontId="6" fillId="4" borderId="7" xfId="0" applyFont="1" applyFill="1" applyBorder="1" applyAlignment="1">
      <alignment horizontal="right" vertical="center" wrapText="1"/>
    </xf>
    <xf numFmtId="4" fontId="6" fillId="4" borderId="1" xfId="0" applyNumberFormat="1" applyFont="1" applyFill="1" applyBorder="1" applyAlignment="1">
      <alignment horizontal="right" wrapText="1"/>
    </xf>
    <xf numFmtId="0" fontId="6" fillId="4" borderId="1" xfId="0" applyFont="1" applyFill="1" applyBorder="1" applyAlignment="1">
      <alignment horizontal="right" wrapText="1"/>
    </xf>
    <xf numFmtId="4" fontId="6" fillId="4" borderId="1" xfId="0" applyNumberFormat="1" applyFont="1" applyFill="1" applyBorder="1" applyAlignment="1">
      <alignment horizontal="right" vertical="center" wrapText="1"/>
    </xf>
    <xf numFmtId="0" fontId="6" fillId="4" borderId="1" xfId="0" applyFont="1" applyFill="1" applyBorder="1" applyAlignment="1">
      <alignment horizontal="right" vertical="center" wrapText="1"/>
    </xf>
    <xf numFmtId="0" fontId="6" fillId="4" borderId="4" xfId="0" applyFont="1" applyFill="1" applyBorder="1" applyAlignment="1">
      <alignment horizontal="right" vertical="center" wrapText="1"/>
    </xf>
    <xf numFmtId="0" fontId="8" fillId="10" borderId="5" xfId="0" applyFont="1" applyFill="1" applyBorder="1" applyAlignment="1">
      <alignment horizontal="right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14" fillId="10" borderId="24" xfId="0" applyFont="1" applyFill="1" applyBorder="1" applyAlignment="1">
      <alignment horizontal="right" vertical="center" wrapText="1"/>
    </xf>
    <xf numFmtId="0" fontId="14" fillId="10" borderId="25" xfId="0" applyFont="1" applyFill="1" applyBorder="1" applyAlignment="1">
      <alignment horizontal="right" vertical="center" wrapText="1"/>
    </xf>
    <xf numFmtId="164" fontId="15" fillId="4" borderId="0" xfId="0" applyNumberFormat="1" applyFont="1" applyFill="1"/>
    <xf numFmtId="0" fontId="14" fillId="0" borderId="18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0" fontId="14" fillId="0" borderId="6" xfId="0" applyFont="1" applyFill="1" applyBorder="1" applyAlignment="1">
      <alignment vertical="center" wrapText="1"/>
    </xf>
    <xf numFmtId="0" fontId="10" fillId="4" borderId="0" xfId="0" applyFont="1" applyFill="1"/>
    <xf numFmtId="0" fontId="16" fillId="4" borderId="0" xfId="0" applyFont="1" applyFill="1"/>
    <xf numFmtId="0" fontId="6" fillId="4" borderId="5" xfId="0" applyFont="1" applyFill="1" applyBorder="1"/>
    <xf numFmtId="165" fontId="6" fillId="4" borderId="5" xfId="0" applyNumberFormat="1" applyFont="1" applyFill="1" applyBorder="1"/>
    <xf numFmtId="4" fontId="6" fillId="6" borderId="1" xfId="0" applyNumberFormat="1" applyFont="1" applyFill="1" applyBorder="1" applyAlignment="1">
      <alignment horizontal="right" vertical="center" wrapText="1"/>
    </xf>
    <xf numFmtId="4" fontId="6" fillId="2" borderId="1" xfId="0" applyNumberFormat="1" applyFont="1" applyFill="1" applyBorder="1" applyAlignment="1">
      <alignment horizontal="right" wrapText="1"/>
    </xf>
    <xf numFmtId="4" fontId="6" fillId="2" borderId="5" xfId="0" applyNumberFormat="1" applyFont="1" applyFill="1" applyBorder="1" applyAlignment="1">
      <alignment horizontal="right" wrapText="1"/>
    </xf>
    <xf numFmtId="0" fontId="6" fillId="6" borderId="1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right" wrapText="1"/>
    </xf>
    <xf numFmtId="0" fontId="6" fillId="2" borderId="4" xfId="0" applyFont="1" applyFill="1" applyBorder="1" applyAlignment="1">
      <alignment horizontal="right" wrapText="1"/>
    </xf>
    <xf numFmtId="0" fontId="6" fillId="6" borderId="7" xfId="0" applyFont="1" applyFill="1" applyBorder="1" applyAlignment="1">
      <alignment horizontal="right" vertical="center" wrapText="1"/>
    </xf>
    <xf numFmtId="4" fontId="6" fillId="6" borderId="5" xfId="0" applyNumberFormat="1" applyFont="1" applyFill="1" applyBorder="1" applyAlignment="1">
      <alignment horizontal="right" vertical="center" wrapText="1"/>
    </xf>
    <xf numFmtId="4" fontId="6" fillId="2" borderId="1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17" fillId="2" borderId="1" xfId="0" applyFont="1" applyFill="1" applyBorder="1" applyAlignment="1">
      <alignment vertical="center" wrapText="1"/>
    </xf>
    <xf numFmtId="0" fontId="6" fillId="6" borderId="4" xfId="0" applyFont="1" applyFill="1" applyBorder="1" applyAlignment="1">
      <alignment horizontal="right" vertical="center" wrapText="1"/>
    </xf>
    <xf numFmtId="0" fontId="6" fillId="6" borderId="7" xfId="0" applyFont="1" applyFill="1" applyBorder="1" applyAlignment="1">
      <alignment vertical="center" wrapText="1"/>
    </xf>
    <xf numFmtId="4" fontId="6" fillId="2" borderId="5" xfId="0" applyNumberFormat="1" applyFont="1" applyFill="1" applyBorder="1" applyAlignment="1">
      <alignment vertical="center" wrapText="1"/>
    </xf>
    <xf numFmtId="0" fontId="14" fillId="0" borderId="5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horizontal="right" wrapText="1"/>
    </xf>
    <xf numFmtId="0" fontId="8" fillId="12" borderId="5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right" vertical="center"/>
    </xf>
    <xf numFmtId="0" fontId="6" fillId="11" borderId="5" xfId="0" applyFont="1" applyFill="1" applyBorder="1" applyAlignment="1">
      <alignment horizontal="right" vertical="center"/>
    </xf>
    <xf numFmtId="3" fontId="6" fillId="11" borderId="5" xfId="0" applyNumberFormat="1" applyFont="1" applyFill="1" applyBorder="1" applyAlignment="1">
      <alignment horizontal="right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2" fontId="8" fillId="4" borderId="5" xfId="0" applyNumberFormat="1" applyFont="1" applyFill="1" applyBorder="1" applyAlignment="1">
      <alignment horizontal="right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colors>
    <mruColors>
      <color rgb="FFFFFFE5"/>
      <color rgb="FFB709C9"/>
      <color rgb="FFFE0600"/>
      <color rgb="FFFFFFFF"/>
      <color rgb="FFFFFFCC"/>
      <color rgb="FF0033CC"/>
      <color rgb="FF3F38D0"/>
      <color rgb="FF17F141"/>
      <color rgb="FF1E15CD"/>
      <color rgb="FF14C21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 sz="1600" b="0" cap="small" baseline="0"/>
              <a:t>Udział w rynku po 1Q 2015</a:t>
            </a:r>
            <a:endParaRPr lang="en-US" sz="1600" b="0" cap="small" baseline="0"/>
          </a:p>
        </c:rich>
      </c:tx>
      <c:layout>
        <c:manualLayout>
          <c:xMode val="edge"/>
          <c:yMode val="edge"/>
          <c:x val="0.34941484500580638"/>
          <c:y val="1.9408054342552159E-3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0.1450720477462229"/>
          <c:y val="7.1474668286551524E-2"/>
          <c:w val="0.70118677476809355"/>
          <c:h val="0.78488020875119857"/>
        </c:manualLayout>
      </c:layout>
      <c:pieChart>
        <c:varyColors val="1"/>
        <c:ser>
          <c:idx val="0"/>
          <c:order val="0"/>
          <c:tx>
            <c:strRef>
              <c:f>'Udział w rynku'!$B$2</c:f>
              <c:strCache>
                <c:ptCount val="1"/>
                <c:pt idx="0">
                  <c:v>obroty            mln zł</c:v>
                </c:pt>
              </c:strCache>
            </c:strRef>
          </c:tx>
          <c:explosion val="2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rgbClr val="FAB90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rgbClr val="FE060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rgbClr val="14C21C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rgbClr val="B113B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rgbClr val="72EA48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rgbClr val="3F38D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solidFill>
                <a:srgbClr val="1E15CD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"/>
            <c:bubble3D val="0"/>
            <c:spPr>
              <a:solidFill>
                <a:srgbClr val="17F14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4"/>
            <c:bubble3D val="0"/>
            <c:spPr>
              <a:solidFill>
                <a:srgbClr val="0033CC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7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l-PL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l-PL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l-PL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l-PL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l-PL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l-PL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l-PL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l-PL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l-PL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l-PL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'Udział w rynku'!$A$4:$A$24</c:f>
              <c:strCache>
                <c:ptCount val="21"/>
                <c:pt idx="0">
                  <c:v>Raiffeisen Polbank</c:v>
                </c:pt>
                <c:pt idx="1">
                  <c:v>ING CF</c:v>
                </c:pt>
                <c:pt idx="2">
                  <c:v>Pekao Faktoring</c:v>
                </c:pt>
                <c:pt idx="3">
                  <c:v>BZ WBK Faktor</c:v>
                </c:pt>
                <c:pt idx="4">
                  <c:v>Bank Millennium</c:v>
                </c:pt>
                <c:pt idx="5">
                  <c:v>mFaktoring</c:v>
                </c:pt>
                <c:pt idx="6">
                  <c:v>Coface Poland</c:v>
                </c:pt>
                <c:pt idx="7">
                  <c:v>BNP Paribas Factor</c:v>
                </c:pt>
                <c:pt idx="8">
                  <c:v>PKO Faktoring</c:v>
                </c:pt>
                <c:pt idx="9">
                  <c:v>SEB</c:v>
                </c:pt>
                <c:pt idx="10">
                  <c:v>HSBC</c:v>
                </c:pt>
                <c:pt idx="11">
                  <c:v>BOŚ Bank</c:v>
                </c:pt>
                <c:pt idx="12">
                  <c:v>UBI Factor</c:v>
                </c:pt>
                <c:pt idx="13">
                  <c:v>BPH</c:v>
                </c:pt>
                <c:pt idx="14">
                  <c:v>Bibby Financial Services</c:v>
                </c:pt>
                <c:pt idx="15">
                  <c:v>IFIS Finance</c:v>
                </c:pt>
                <c:pt idx="16">
                  <c:v>Arvato Bertelsmann</c:v>
                </c:pt>
                <c:pt idx="17">
                  <c:v>BPS Faktor</c:v>
                </c:pt>
                <c:pt idx="18">
                  <c:v>Pragma Faktoring</c:v>
                </c:pt>
                <c:pt idx="19">
                  <c:v>Credit Agricole CF</c:v>
                </c:pt>
                <c:pt idx="20">
                  <c:v>Faktorzy</c:v>
                </c:pt>
              </c:strCache>
            </c:strRef>
          </c:cat>
          <c:val>
            <c:numRef>
              <c:f>'Udział w rynku'!$B$4:$B$24</c:f>
              <c:numCache>
                <c:formatCode>#,##0.00</c:formatCode>
                <c:ptCount val="21"/>
                <c:pt idx="0">
                  <c:v>4545.45</c:v>
                </c:pt>
                <c:pt idx="1">
                  <c:v>4295.2</c:v>
                </c:pt>
                <c:pt idx="2">
                  <c:v>3627.65</c:v>
                </c:pt>
                <c:pt idx="3">
                  <c:v>3539.26</c:v>
                </c:pt>
                <c:pt idx="4">
                  <c:v>3029.36</c:v>
                </c:pt>
                <c:pt idx="5">
                  <c:v>2571.1799999999998</c:v>
                </c:pt>
                <c:pt idx="6">
                  <c:v>2532.4499999999998</c:v>
                </c:pt>
                <c:pt idx="7" formatCode="General">
                  <c:v>921.02</c:v>
                </c:pt>
                <c:pt idx="8" formatCode="General">
                  <c:v>843</c:v>
                </c:pt>
                <c:pt idx="9" formatCode="General">
                  <c:v>707.8</c:v>
                </c:pt>
                <c:pt idx="10" formatCode="General">
                  <c:v>638.5</c:v>
                </c:pt>
                <c:pt idx="11" formatCode="General">
                  <c:v>625.95000000000005</c:v>
                </c:pt>
                <c:pt idx="12" formatCode="General">
                  <c:v>501.92</c:v>
                </c:pt>
                <c:pt idx="13">
                  <c:v>437.72</c:v>
                </c:pt>
                <c:pt idx="14" formatCode="General">
                  <c:v>380.23</c:v>
                </c:pt>
                <c:pt idx="15" formatCode="General">
                  <c:v>341.36</c:v>
                </c:pt>
                <c:pt idx="16" formatCode="General">
                  <c:v>213.76</c:v>
                </c:pt>
                <c:pt idx="17" formatCode="General">
                  <c:v>166.88</c:v>
                </c:pt>
                <c:pt idx="18" formatCode="General">
                  <c:v>108.8</c:v>
                </c:pt>
                <c:pt idx="19" formatCode="General">
                  <c:v>90.9</c:v>
                </c:pt>
                <c:pt idx="20" formatCode="General">
                  <c:v>42.72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BC-1040-BC6D-8EE0CECD36CC}"/>
            </c:ext>
          </c:extLst>
        </c:ser>
        <c:ser>
          <c:idx val="1"/>
          <c:order val="1"/>
          <c:tx>
            <c:strRef>
              <c:f>'Udział w rynku'!$B$2</c:f>
              <c:strCache>
                <c:ptCount val="1"/>
                <c:pt idx="0">
                  <c:v>obroty            mln zł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'Udział w rynku'!$A$4:$A$24</c:f>
              <c:strCache>
                <c:ptCount val="21"/>
                <c:pt idx="0">
                  <c:v>Raiffeisen Polbank</c:v>
                </c:pt>
                <c:pt idx="1">
                  <c:v>ING CF</c:v>
                </c:pt>
                <c:pt idx="2">
                  <c:v>Pekao Faktoring</c:v>
                </c:pt>
                <c:pt idx="3">
                  <c:v>BZ WBK Faktor</c:v>
                </c:pt>
                <c:pt idx="4">
                  <c:v>Bank Millennium</c:v>
                </c:pt>
                <c:pt idx="5">
                  <c:v>mFaktoring</c:v>
                </c:pt>
                <c:pt idx="6">
                  <c:v>Coface Poland</c:v>
                </c:pt>
                <c:pt idx="7">
                  <c:v>BNP Paribas Factor</c:v>
                </c:pt>
                <c:pt idx="8">
                  <c:v>PKO Faktoring</c:v>
                </c:pt>
                <c:pt idx="9">
                  <c:v>SEB</c:v>
                </c:pt>
                <c:pt idx="10">
                  <c:v>HSBC</c:v>
                </c:pt>
                <c:pt idx="11">
                  <c:v>BOŚ Bank</c:v>
                </c:pt>
                <c:pt idx="12">
                  <c:v>UBI Factor</c:v>
                </c:pt>
                <c:pt idx="13">
                  <c:v>BPH</c:v>
                </c:pt>
                <c:pt idx="14">
                  <c:v>Bibby Financial Services</c:v>
                </c:pt>
                <c:pt idx="15">
                  <c:v>IFIS Finance</c:v>
                </c:pt>
                <c:pt idx="16">
                  <c:v>Arvato Bertelsmann</c:v>
                </c:pt>
                <c:pt idx="17">
                  <c:v>BPS Faktor</c:v>
                </c:pt>
                <c:pt idx="18">
                  <c:v>Pragma Faktoring</c:v>
                </c:pt>
                <c:pt idx="19">
                  <c:v>Credit Agricole CF</c:v>
                </c:pt>
                <c:pt idx="20">
                  <c:v>Faktorzy</c:v>
                </c:pt>
              </c:strCache>
            </c:strRef>
          </c:cat>
          <c:val>
            <c:numRef>
              <c:f>'Udział w rynku'!#REF!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BC-1040-BC6D-8EE0CECD36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1668161732947943E-2"/>
          <c:y val="0.85400301005650969"/>
          <c:w val="0.98148585857147608"/>
          <c:h val="0.1238974958114779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>
        <a:lumMod val="95000"/>
        <a:alpha val="48000"/>
      </a:schemeClr>
    </a:solidFill>
    <a:ln w="9525" cap="flat" cmpd="sng" algn="ctr">
      <a:solidFill>
        <a:srgbClr val="FE0600"/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42862</xdr:colOff>
      <xdr:row>1</xdr:row>
      <xdr:rowOff>271462</xdr:rowOff>
    </xdr:from>
    <xdr:to>
      <xdr:col>14</xdr:col>
      <xdr:colOff>404813</xdr:colOff>
      <xdr:row>36</xdr:row>
      <xdr:rowOff>71437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503"/>
  <sheetViews>
    <sheetView tabSelected="1" topLeftCell="A7" zoomScale="90" zoomScaleNormal="90" workbookViewId="0">
      <selection activeCell="B17" sqref="B17"/>
    </sheetView>
  </sheetViews>
  <sheetFormatPr defaultRowHeight="15" x14ac:dyDescent="0.25"/>
  <cols>
    <col min="1" max="1" width="21.28515625" customWidth="1"/>
    <col min="2" max="2" width="9.140625" style="1"/>
    <col min="14" max="14" width="9.28515625" customWidth="1"/>
    <col min="16" max="16" width="15.7109375" bestFit="1" customWidth="1"/>
  </cols>
  <sheetData>
    <row r="1" spans="1:52" ht="31.5" x14ac:dyDescent="0.25">
      <c r="A1" s="110" t="s">
        <v>20</v>
      </c>
      <c r="B1" s="79" t="s">
        <v>21</v>
      </c>
      <c r="C1" s="33" t="s">
        <v>22</v>
      </c>
      <c r="D1" s="32" t="s">
        <v>23</v>
      </c>
      <c r="E1" s="32" t="s">
        <v>24</v>
      </c>
      <c r="F1" s="32" t="s">
        <v>25</v>
      </c>
      <c r="G1" s="32" t="s">
        <v>26</v>
      </c>
      <c r="H1" s="32" t="s">
        <v>27</v>
      </c>
      <c r="I1" s="32" t="s">
        <v>28</v>
      </c>
      <c r="J1" s="32" t="s">
        <v>29</v>
      </c>
      <c r="K1" s="32" t="s">
        <v>30</v>
      </c>
      <c r="L1" s="34" t="s">
        <v>31</v>
      </c>
      <c r="M1" s="32" t="s">
        <v>33</v>
      </c>
      <c r="N1" s="36" t="s">
        <v>32</v>
      </c>
      <c r="O1" s="35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</row>
    <row r="2" spans="1:52" x14ac:dyDescent="0.25">
      <c r="A2" s="111"/>
      <c r="B2" s="54" t="s">
        <v>38</v>
      </c>
      <c r="C2" s="54" t="s">
        <v>38</v>
      </c>
      <c r="D2" s="54" t="s">
        <v>38</v>
      </c>
      <c r="E2" s="54" t="s">
        <v>38</v>
      </c>
      <c r="F2" s="54" t="s">
        <v>38</v>
      </c>
      <c r="G2" s="54" t="s">
        <v>38</v>
      </c>
      <c r="H2" s="54" t="s">
        <v>38</v>
      </c>
      <c r="I2" s="54" t="s">
        <v>38</v>
      </c>
      <c r="J2" s="54" t="s">
        <v>38</v>
      </c>
      <c r="K2" s="54" t="s">
        <v>38</v>
      </c>
      <c r="L2" s="54" t="s">
        <v>39</v>
      </c>
      <c r="M2" s="54" t="s">
        <v>39</v>
      </c>
      <c r="N2" s="54" t="s">
        <v>39</v>
      </c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</row>
    <row r="3" spans="1:52" x14ac:dyDescent="0.25">
      <c r="A3" s="37" t="s">
        <v>0</v>
      </c>
      <c r="B3" s="72">
        <v>213.76</v>
      </c>
      <c r="C3" s="12">
        <v>189.24</v>
      </c>
      <c r="D3" s="12">
        <v>5.41</v>
      </c>
      <c r="E3" s="12">
        <v>19.100000000000001</v>
      </c>
      <c r="F3" s="12" t="s">
        <v>46</v>
      </c>
      <c r="G3" s="12" t="s">
        <v>46</v>
      </c>
      <c r="H3" s="12" t="s">
        <v>46</v>
      </c>
      <c r="I3" s="12">
        <v>213.76</v>
      </c>
      <c r="J3" s="12" t="s">
        <v>46</v>
      </c>
      <c r="K3" s="12" t="s">
        <v>46</v>
      </c>
      <c r="L3" s="49">
        <v>38</v>
      </c>
      <c r="M3" s="49">
        <v>742</v>
      </c>
      <c r="N3" s="50">
        <v>4877</v>
      </c>
      <c r="O3" s="9"/>
      <c r="P3" s="82">
        <f ca="1">TODAY()</f>
        <v>42717</v>
      </c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</row>
    <row r="4" spans="1:52" x14ac:dyDescent="0.25">
      <c r="A4" s="37" t="s">
        <v>1</v>
      </c>
      <c r="B4" s="73">
        <v>3029.36</v>
      </c>
      <c r="C4" s="55">
        <v>1031.3</v>
      </c>
      <c r="D4" s="55">
        <v>1340.09</v>
      </c>
      <c r="E4" s="56">
        <v>273.58999999999997</v>
      </c>
      <c r="F4" s="56">
        <v>384.38</v>
      </c>
      <c r="G4" s="56"/>
      <c r="H4" s="56"/>
      <c r="I4" s="55">
        <v>3029.36</v>
      </c>
      <c r="J4" s="56">
        <v>680.33</v>
      </c>
      <c r="K4" s="56"/>
      <c r="L4" s="57">
        <v>598</v>
      </c>
      <c r="M4" s="58">
        <v>17883</v>
      </c>
      <c r="N4" s="59">
        <v>130814</v>
      </c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</row>
    <row r="5" spans="1:52" x14ac:dyDescent="0.25">
      <c r="A5" s="37" t="s">
        <v>3</v>
      </c>
      <c r="B5" s="74">
        <v>380.23</v>
      </c>
      <c r="C5" s="56">
        <v>7.16</v>
      </c>
      <c r="D5" s="56">
        <v>289.02</v>
      </c>
      <c r="E5" s="56">
        <v>3.3</v>
      </c>
      <c r="F5" s="56">
        <v>80.75</v>
      </c>
      <c r="G5" s="56"/>
      <c r="H5" s="56"/>
      <c r="I5" s="56">
        <v>380.23</v>
      </c>
      <c r="J5" s="56">
        <v>7.14</v>
      </c>
      <c r="K5" s="56"/>
      <c r="L5" s="57">
        <v>298</v>
      </c>
      <c r="M5" s="58">
        <v>5408</v>
      </c>
      <c r="N5" s="59">
        <v>45597</v>
      </c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</row>
    <row r="6" spans="1:52" x14ac:dyDescent="0.25">
      <c r="A6" s="83" t="s">
        <v>4</v>
      </c>
      <c r="B6" s="74">
        <v>921.02</v>
      </c>
      <c r="C6" s="56">
        <v>221.15</v>
      </c>
      <c r="D6" s="56">
        <v>278.24</v>
      </c>
      <c r="E6" s="56">
        <v>162.88</v>
      </c>
      <c r="F6" s="56">
        <v>246.75</v>
      </c>
      <c r="G6" s="56">
        <v>12</v>
      </c>
      <c r="H6" s="56">
        <v>128.94</v>
      </c>
      <c r="I6" s="56">
        <v>792.08</v>
      </c>
      <c r="J6" s="56"/>
      <c r="K6" s="56"/>
      <c r="L6" s="57">
        <v>159</v>
      </c>
      <c r="M6" s="58">
        <v>6550</v>
      </c>
      <c r="N6" s="59">
        <v>32200</v>
      </c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</row>
    <row r="7" spans="1:52" x14ac:dyDescent="0.25">
      <c r="A7" s="37" t="s">
        <v>2</v>
      </c>
      <c r="B7" s="74">
        <v>625.95000000000005</v>
      </c>
      <c r="C7" s="56"/>
      <c r="D7" s="56">
        <v>598.79999999999995</v>
      </c>
      <c r="E7" s="56"/>
      <c r="F7" s="56">
        <v>27.15</v>
      </c>
      <c r="G7" s="56"/>
      <c r="H7" s="56"/>
      <c r="I7" s="56">
        <v>625.95000000000005</v>
      </c>
      <c r="J7" s="56">
        <v>69.930000000000007</v>
      </c>
      <c r="K7" s="56"/>
      <c r="L7" s="57">
        <v>84</v>
      </c>
      <c r="M7" s="58">
        <v>5226</v>
      </c>
      <c r="N7" s="59">
        <v>15960</v>
      </c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</row>
    <row r="8" spans="1:52" x14ac:dyDescent="0.25">
      <c r="A8" s="104" t="s">
        <v>35</v>
      </c>
      <c r="B8" s="74">
        <v>437.72</v>
      </c>
      <c r="C8" s="107">
        <v>127.89</v>
      </c>
      <c r="D8" s="107">
        <v>194.33</v>
      </c>
      <c r="E8" s="107">
        <v>115.5</v>
      </c>
      <c r="F8" s="107"/>
      <c r="G8" s="107"/>
      <c r="H8" s="107"/>
      <c r="I8" s="107">
        <v>437.72</v>
      </c>
      <c r="J8" s="107"/>
      <c r="K8" s="107"/>
      <c r="L8" s="108">
        <v>92</v>
      </c>
      <c r="M8" s="109">
        <v>3660</v>
      </c>
      <c r="N8" s="109">
        <v>33651</v>
      </c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</row>
    <row r="9" spans="1:52" x14ac:dyDescent="0.25">
      <c r="A9" s="38" t="s">
        <v>5</v>
      </c>
      <c r="B9" s="74">
        <v>166.88</v>
      </c>
      <c r="C9" s="56">
        <v>7.83</v>
      </c>
      <c r="D9" s="56">
        <v>133.18</v>
      </c>
      <c r="E9" s="56">
        <v>24.86</v>
      </c>
      <c r="F9" s="56">
        <v>1.01</v>
      </c>
      <c r="G9" s="56"/>
      <c r="H9" s="56"/>
      <c r="I9" s="56">
        <v>166.88</v>
      </c>
      <c r="J9" s="56">
        <v>8.18</v>
      </c>
      <c r="K9" s="56">
        <v>0.45</v>
      </c>
      <c r="L9" s="57">
        <v>95</v>
      </c>
      <c r="M9" s="57">
        <v>651</v>
      </c>
      <c r="N9" s="59">
        <v>11832</v>
      </c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</row>
    <row r="10" spans="1:52" x14ac:dyDescent="0.25">
      <c r="A10" s="37" t="s">
        <v>7</v>
      </c>
      <c r="B10" s="73">
        <v>3539.26</v>
      </c>
      <c r="C10" s="55">
        <v>1076.77</v>
      </c>
      <c r="D10" s="55">
        <v>1689.86</v>
      </c>
      <c r="E10" s="56">
        <v>571.07000000000005</v>
      </c>
      <c r="F10" s="56">
        <v>198.98</v>
      </c>
      <c r="G10" s="56">
        <v>2.58</v>
      </c>
      <c r="H10" s="56">
        <v>955.25</v>
      </c>
      <c r="I10" s="55">
        <v>2584.0100000000002</v>
      </c>
      <c r="J10" s="56">
        <v>838.91</v>
      </c>
      <c r="K10" s="62"/>
      <c r="L10" s="60">
        <v>548</v>
      </c>
      <c r="M10" s="63">
        <v>16422</v>
      </c>
      <c r="N10" s="61">
        <v>172868</v>
      </c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</row>
    <row r="11" spans="1:52" x14ac:dyDescent="0.25">
      <c r="A11" s="37" t="s">
        <v>8</v>
      </c>
      <c r="B11" s="75">
        <v>2532.4499999999998</v>
      </c>
      <c r="C11" s="62">
        <v>1601.27</v>
      </c>
      <c r="D11" s="64">
        <v>187.04</v>
      </c>
      <c r="E11" s="64">
        <v>724.38</v>
      </c>
      <c r="F11" s="64">
        <v>19.760000000000002</v>
      </c>
      <c r="G11" s="64" t="s">
        <v>46</v>
      </c>
      <c r="H11" s="64">
        <v>25.81</v>
      </c>
      <c r="I11" s="62">
        <v>2506.64</v>
      </c>
      <c r="J11" s="64">
        <v>142.55000000000001</v>
      </c>
      <c r="K11" s="64" t="s">
        <v>46</v>
      </c>
      <c r="L11" s="60">
        <v>177</v>
      </c>
      <c r="M11" s="63">
        <v>6627</v>
      </c>
      <c r="N11" s="61" t="s">
        <v>47</v>
      </c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</row>
    <row r="12" spans="1:52" x14ac:dyDescent="0.25">
      <c r="A12" s="37" t="s">
        <v>9</v>
      </c>
      <c r="B12" s="76">
        <v>90.9</v>
      </c>
      <c r="C12" s="64">
        <v>41.3</v>
      </c>
      <c r="D12" s="64">
        <v>21.4</v>
      </c>
      <c r="E12" s="64">
        <v>28.2</v>
      </c>
      <c r="F12" s="64"/>
      <c r="G12" s="64"/>
      <c r="H12" s="64"/>
      <c r="I12" s="64">
        <v>90.9</v>
      </c>
      <c r="J12" s="64"/>
      <c r="K12" s="64"/>
      <c r="L12" s="60">
        <v>48</v>
      </c>
      <c r="M12" s="60">
        <v>906</v>
      </c>
      <c r="N12" s="61">
        <v>3518</v>
      </c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</row>
    <row r="13" spans="1:52" x14ac:dyDescent="0.25">
      <c r="A13" s="37" t="s">
        <v>10</v>
      </c>
      <c r="B13" s="77">
        <v>42.72</v>
      </c>
      <c r="C13" s="65">
        <v>7.3</v>
      </c>
      <c r="D13" s="65">
        <v>35.42</v>
      </c>
      <c r="E13" s="65" t="s">
        <v>46</v>
      </c>
      <c r="F13" s="65" t="s">
        <v>46</v>
      </c>
      <c r="G13" s="65" t="s">
        <v>46</v>
      </c>
      <c r="H13" s="65" t="s">
        <v>46</v>
      </c>
      <c r="I13" s="65">
        <v>42.72</v>
      </c>
      <c r="J13" s="64">
        <v>7.32</v>
      </c>
      <c r="K13" s="64" t="s">
        <v>46</v>
      </c>
      <c r="L13" s="60">
        <v>31</v>
      </c>
      <c r="M13" s="60">
        <v>107</v>
      </c>
      <c r="N13" s="66">
        <v>848</v>
      </c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</row>
    <row r="14" spans="1:52" x14ac:dyDescent="0.25">
      <c r="A14" s="39" t="s">
        <v>11</v>
      </c>
      <c r="B14" s="74">
        <v>638.5</v>
      </c>
      <c r="C14" s="56">
        <v>280.10000000000002</v>
      </c>
      <c r="D14" s="56">
        <v>107.8</v>
      </c>
      <c r="E14" s="56">
        <v>208.6</v>
      </c>
      <c r="F14" s="56">
        <v>42</v>
      </c>
      <c r="G14" s="56"/>
      <c r="H14" s="56">
        <v>208.1</v>
      </c>
      <c r="I14" s="56">
        <v>430.4</v>
      </c>
      <c r="J14" s="56"/>
      <c r="K14" s="56"/>
      <c r="L14" s="57">
        <v>42</v>
      </c>
      <c r="M14" s="57">
        <v>390</v>
      </c>
      <c r="N14" s="59">
        <v>9137</v>
      </c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</row>
    <row r="15" spans="1:52" x14ac:dyDescent="0.25">
      <c r="A15" s="83" t="s">
        <v>12</v>
      </c>
      <c r="B15" s="74">
        <v>341.36</v>
      </c>
      <c r="C15" s="67">
        <v>86.16</v>
      </c>
      <c r="D15" s="67">
        <v>108.85</v>
      </c>
      <c r="E15" s="67">
        <v>79.55</v>
      </c>
      <c r="F15" s="67">
        <v>60.14</v>
      </c>
      <c r="G15" s="67">
        <v>6.66</v>
      </c>
      <c r="H15" s="67">
        <v>90.23</v>
      </c>
      <c r="I15" s="67">
        <v>251.13</v>
      </c>
      <c r="J15" s="64"/>
      <c r="K15" s="64">
        <v>9.9499999999999993</v>
      </c>
      <c r="L15" s="60">
        <v>62</v>
      </c>
      <c r="M15" s="60">
        <v>141</v>
      </c>
      <c r="N15" s="61">
        <v>11797</v>
      </c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</row>
    <row r="16" spans="1:52" x14ac:dyDescent="0.25">
      <c r="A16" s="37" t="s">
        <v>13</v>
      </c>
      <c r="B16" s="73">
        <v>4295.2</v>
      </c>
      <c r="C16" s="55">
        <v>1970.83</v>
      </c>
      <c r="D16" s="55">
        <v>1697.39</v>
      </c>
      <c r="E16" s="56">
        <v>275.66000000000003</v>
      </c>
      <c r="F16" s="56">
        <v>163.44</v>
      </c>
      <c r="G16" s="56">
        <v>187.88</v>
      </c>
      <c r="H16" s="56">
        <v>187.02</v>
      </c>
      <c r="I16" s="55">
        <v>4108.18</v>
      </c>
      <c r="J16" s="56">
        <v>681.92</v>
      </c>
      <c r="K16" s="56">
        <v>1.37</v>
      </c>
      <c r="L16" s="58">
        <v>1075</v>
      </c>
      <c r="M16" s="58">
        <v>15108</v>
      </c>
      <c r="N16" s="59">
        <v>305313</v>
      </c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</row>
    <row r="17" spans="1:52" x14ac:dyDescent="0.25">
      <c r="A17" s="83" t="s">
        <v>36</v>
      </c>
      <c r="B17" s="74">
        <v>11.24</v>
      </c>
      <c r="C17" s="62">
        <v>3.98</v>
      </c>
      <c r="D17" s="62">
        <v>2.4</v>
      </c>
      <c r="E17" s="64">
        <v>3.18</v>
      </c>
      <c r="F17" s="64">
        <v>1.68</v>
      </c>
      <c r="G17" s="64"/>
      <c r="H17" s="64"/>
      <c r="I17" s="62">
        <v>11.24</v>
      </c>
      <c r="J17" s="64"/>
      <c r="K17" s="64"/>
      <c r="L17" s="60">
        <v>5</v>
      </c>
      <c r="M17" s="63">
        <v>34</v>
      </c>
      <c r="N17" s="61">
        <v>164</v>
      </c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</row>
    <row r="18" spans="1:52" x14ac:dyDescent="0.25">
      <c r="A18" s="37" t="s">
        <v>6</v>
      </c>
      <c r="B18" s="73">
        <v>2571.1799999999998</v>
      </c>
      <c r="C18" s="56">
        <v>496.63</v>
      </c>
      <c r="D18" s="55">
        <v>1434.94</v>
      </c>
      <c r="E18" s="56">
        <v>178.73</v>
      </c>
      <c r="F18" s="56">
        <v>448.74</v>
      </c>
      <c r="G18" s="56">
        <v>12.14</v>
      </c>
      <c r="H18" s="56"/>
      <c r="I18" s="55">
        <v>2571.1799999999998</v>
      </c>
      <c r="J18" s="56"/>
      <c r="K18" s="56"/>
      <c r="L18" s="57">
        <v>277</v>
      </c>
      <c r="M18" s="58">
        <v>17356</v>
      </c>
      <c r="N18" s="59">
        <v>194245</v>
      </c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</row>
    <row r="19" spans="1:52" x14ac:dyDescent="0.25">
      <c r="A19" s="37" t="s">
        <v>14</v>
      </c>
      <c r="B19" s="73">
        <v>3627.65</v>
      </c>
      <c r="C19" s="55">
        <v>2467.6799999999998</v>
      </c>
      <c r="D19" s="56">
        <v>579.84</v>
      </c>
      <c r="E19" s="56">
        <v>192.41</v>
      </c>
      <c r="F19" s="56">
        <v>178.61</v>
      </c>
      <c r="G19" s="56">
        <v>209.11</v>
      </c>
      <c r="H19" s="56">
        <v>460.38</v>
      </c>
      <c r="I19" s="55">
        <v>3167.27</v>
      </c>
      <c r="J19" s="56">
        <v>32.31</v>
      </c>
      <c r="K19" s="56"/>
      <c r="L19" s="57">
        <v>214</v>
      </c>
      <c r="M19" s="58">
        <v>4081</v>
      </c>
      <c r="N19" s="59">
        <v>125854</v>
      </c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</row>
    <row r="20" spans="1:52" ht="13.5" customHeight="1" x14ac:dyDescent="0.25">
      <c r="A20" s="37" t="s">
        <v>15</v>
      </c>
      <c r="B20" s="76">
        <v>843</v>
      </c>
      <c r="C20" s="64">
        <v>212</v>
      </c>
      <c r="D20" s="64">
        <v>603</v>
      </c>
      <c r="E20" s="64">
        <v>6</v>
      </c>
      <c r="F20" s="64">
        <v>22</v>
      </c>
      <c r="G20" s="64" t="s">
        <v>46</v>
      </c>
      <c r="H20" s="64" t="s">
        <v>46</v>
      </c>
      <c r="I20" s="64">
        <v>843</v>
      </c>
      <c r="J20" s="64">
        <v>118</v>
      </c>
      <c r="K20" s="64" t="s">
        <v>46</v>
      </c>
      <c r="L20" s="60">
        <v>166</v>
      </c>
      <c r="M20" s="63">
        <v>3766</v>
      </c>
      <c r="N20" s="61">
        <v>62883</v>
      </c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</row>
    <row r="21" spans="1:52" x14ac:dyDescent="0.25">
      <c r="A21" s="37" t="s">
        <v>16</v>
      </c>
      <c r="B21" s="76">
        <v>108.8</v>
      </c>
      <c r="C21" s="64" t="s">
        <v>46</v>
      </c>
      <c r="D21" s="64">
        <v>86</v>
      </c>
      <c r="E21" s="64" t="s">
        <v>46</v>
      </c>
      <c r="F21" s="64">
        <v>22.8</v>
      </c>
      <c r="G21" s="64" t="s">
        <v>46</v>
      </c>
      <c r="H21" s="64">
        <v>108.8</v>
      </c>
      <c r="I21" s="64" t="s">
        <v>46</v>
      </c>
      <c r="J21" s="64" t="s">
        <v>46</v>
      </c>
      <c r="K21" s="64" t="s">
        <v>46</v>
      </c>
      <c r="L21" s="60">
        <v>189</v>
      </c>
      <c r="M21" s="60">
        <v>818</v>
      </c>
      <c r="N21" s="61" t="s">
        <v>48</v>
      </c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</row>
    <row r="22" spans="1:52" x14ac:dyDescent="0.25">
      <c r="A22" s="37" t="s">
        <v>17</v>
      </c>
      <c r="B22" s="75">
        <v>4545.45</v>
      </c>
      <c r="C22" s="62">
        <v>1049.5899999999999</v>
      </c>
      <c r="D22" s="62">
        <v>2141.59</v>
      </c>
      <c r="E22" s="64">
        <v>210.39</v>
      </c>
      <c r="F22" s="62">
        <v>1143.8800000000001</v>
      </c>
      <c r="G22" s="64" t="s">
        <v>46</v>
      </c>
      <c r="H22" s="64">
        <v>545.54</v>
      </c>
      <c r="I22" s="62">
        <v>3999.91</v>
      </c>
      <c r="J22" s="64">
        <v>454.15</v>
      </c>
      <c r="K22" s="64" t="s">
        <v>46</v>
      </c>
      <c r="L22" s="63">
        <v>1689</v>
      </c>
      <c r="M22" s="63">
        <v>21234</v>
      </c>
      <c r="N22" s="61" t="s">
        <v>49</v>
      </c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</row>
    <row r="23" spans="1:52" x14ac:dyDescent="0.25">
      <c r="A23" s="37" t="s">
        <v>18</v>
      </c>
      <c r="B23" s="74">
        <v>707.8</v>
      </c>
      <c r="C23" s="56">
        <v>140.5</v>
      </c>
      <c r="D23" s="56">
        <v>341.3</v>
      </c>
      <c r="E23" s="56">
        <v>2</v>
      </c>
      <c r="F23" s="56">
        <v>224</v>
      </c>
      <c r="G23" s="56"/>
      <c r="H23" s="56"/>
      <c r="I23" s="56">
        <v>707.8</v>
      </c>
      <c r="J23" s="56"/>
      <c r="K23" s="56"/>
      <c r="L23" s="57">
        <v>39</v>
      </c>
      <c r="M23" s="58">
        <v>1331</v>
      </c>
      <c r="N23" s="59">
        <v>23351</v>
      </c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</row>
    <row r="24" spans="1:52" x14ac:dyDescent="0.25">
      <c r="A24" s="37" t="s">
        <v>19</v>
      </c>
      <c r="B24" s="77">
        <v>501.92</v>
      </c>
      <c r="C24" s="65">
        <v>283.44</v>
      </c>
      <c r="D24" s="65">
        <v>34.590000000000003</v>
      </c>
      <c r="E24" s="65">
        <v>178.82</v>
      </c>
      <c r="F24" s="65">
        <v>4</v>
      </c>
      <c r="G24" s="65">
        <v>1.07</v>
      </c>
      <c r="H24" s="65">
        <v>162.44999999999999</v>
      </c>
      <c r="I24" s="65">
        <v>339.47</v>
      </c>
      <c r="J24" s="65" t="s">
        <v>46</v>
      </c>
      <c r="K24" s="65" t="s">
        <v>46</v>
      </c>
      <c r="L24" s="68">
        <v>65</v>
      </c>
      <c r="M24" s="68">
        <v>56</v>
      </c>
      <c r="N24" s="69">
        <v>12947</v>
      </c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</row>
    <row r="25" spans="1:52" s="3" customFormat="1" thickBot="1" x14ac:dyDescent="0.25">
      <c r="A25" s="80" t="s">
        <v>34</v>
      </c>
      <c r="B25" s="71">
        <f>SUM(B3:B24)</f>
        <v>30172.350000000002</v>
      </c>
      <c r="C25" s="5">
        <f t="shared" ref="C25:N25" si="0">SUM(C3:C24)</f>
        <v>11302.12</v>
      </c>
      <c r="D25" s="5">
        <f t="shared" si="0"/>
        <v>11910.49</v>
      </c>
      <c r="E25" s="5">
        <f t="shared" si="0"/>
        <v>3258.2200000000003</v>
      </c>
      <c r="F25" s="5">
        <f t="shared" si="0"/>
        <v>3270.0700000000006</v>
      </c>
      <c r="G25" s="5">
        <f t="shared" si="0"/>
        <v>431.44</v>
      </c>
      <c r="H25" s="5">
        <f t="shared" si="0"/>
        <v>2872.52</v>
      </c>
      <c r="I25" s="5">
        <f t="shared" si="0"/>
        <v>27299.829999999998</v>
      </c>
      <c r="J25" s="5">
        <f t="shared" si="0"/>
        <v>3040.74</v>
      </c>
      <c r="K25" s="5">
        <f t="shared" si="0"/>
        <v>11.77</v>
      </c>
      <c r="L25" s="47">
        <f t="shared" si="0"/>
        <v>5991</v>
      </c>
      <c r="M25" s="47">
        <f t="shared" si="0"/>
        <v>128497</v>
      </c>
      <c r="N25" s="48">
        <f t="shared" si="0"/>
        <v>1197856</v>
      </c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</row>
    <row r="26" spans="1:52" s="9" customFormat="1" ht="7.5" customHeight="1" thickTop="1" x14ac:dyDescent="0.25">
      <c r="A26" s="43"/>
      <c r="B26" s="44"/>
      <c r="C26" s="45"/>
      <c r="D26" s="45"/>
      <c r="E26" s="45"/>
      <c r="F26" s="45"/>
      <c r="G26" s="45"/>
      <c r="H26" s="45"/>
      <c r="I26" s="45"/>
      <c r="J26" s="45"/>
      <c r="K26" s="45"/>
      <c r="L26" s="44"/>
      <c r="M26" s="44"/>
      <c r="N26" s="46"/>
    </row>
    <row r="27" spans="1:52" s="9" customFormat="1" x14ac:dyDescent="0.25">
      <c r="A27" s="81" t="s">
        <v>41</v>
      </c>
      <c r="B27" s="41">
        <v>24178.425000000007</v>
      </c>
      <c r="C27" s="40">
        <v>8807.7160000000003</v>
      </c>
      <c r="D27" s="40">
        <v>10261.134000000002</v>
      </c>
      <c r="E27" s="40">
        <v>2768.7430000000004</v>
      </c>
      <c r="F27" s="40">
        <v>1954.1039999999998</v>
      </c>
      <c r="G27" s="40">
        <v>385.5</v>
      </c>
      <c r="H27" s="40">
        <v>2111.9780000000001</v>
      </c>
      <c r="I27" s="40">
        <v>21704.780000000002</v>
      </c>
      <c r="J27" s="40">
        <v>2797.25</v>
      </c>
      <c r="K27" s="40">
        <v>2289.5700000000002</v>
      </c>
      <c r="L27" s="51">
        <v>4993</v>
      </c>
      <c r="M27" s="51">
        <v>100208</v>
      </c>
      <c r="N27" s="52">
        <v>1181894</v>
      </c>
    </row>
    <row r="28" spans="1:52" s="9" customFormat="1" x14ac:dyDescent="0.25">
      <c r="A28" s="78" t="s">
        <v>50</v>
      </c>
      <c r="B28" s="42">
        <f>B25*100/B27-100</f>
        <v>24.790386470582732</v>
      </c>
      <c r="C28" s="31">
        <f t="shared" ref="C28:N28" si="1">C25*100/C27-100</f>
        <v>28.320667923443494</v>
      </c>
      <c r="D28" s="31">
        <f t="shared" si="1"/>
        <v>16.07381796203029</v>
      </c>
      <c r="E28" s="31">
        <f t="shared" si="1"/>
        <v>17.678672235017828</v>
      </c>
      <c r="F28" s="31">
        <f t="shared" si="1"/>
        <v>67.343703303406613</v>
      </c>
      <c r="G28" s="31">
        <f t="shared" si="1"/>
        <v>11.916990920881972</v>
      </c>
      <c r="H28" s="31">
        <f t="shared" si="1"/>
        <v>36.010886477037161</v>
      </c>
      <c r="I28" s="31">
        <f t="shared" si="1"/>
        <v>25.777962273747974</v>
      </c>
      <c r="J28" s="31">
        <f t="shared" si="1"/>
        <v>8.7046206095272112</v>
      </c>
      <c r="K28" s="31">
        <f t="shared" si="1"/>
        <v>-99.485929672383904</v>
      </c>
      <c r="L28" s="53">
        <f t="shared" si="1"/>
        <v>19.987983176447031</v>
      </c>
      <c r="M28" s="53">
        <f t="shared" si="1"/>
        <v>28.230281015487776</v>
      </c>
      <c r="N28" s="53">
        <f t="shared" si="1"/>
        <v>1.3505441266306519</v>
      </c>
    </row>
    <row r="29" spans="1:52" s="9" customFormat="1" x14ac:dyDescent="0.25">
      <c r="B29" s="10"/>
    </row>
    <row r="30" spans="1:52" s="9" customFormat="1" x14ac:dyDescent="0.25">
      <c r="B30" s="10"/>
    </row>
    <row r="31" spans="1:52" s="9" customFormat="1" x14ac:dyDescent="0.25">
      <c r="A31" s="106" t="s">
        <v>55</v>
      </c>
      <c r="B31" s="106" t="s">
        <v>54</v>
      </c>
      <c r="C31" s="106" t="s">
        <v>45</v>
      </c>
    </row>
    <row r="32" spans="1:52" s="9" customFormat="1" x14ac:dyDescent="0.25">
      <c r="A32" s="88" t="s">
        <v>40</v>
      </c>
      <c r="B32" s="89">
        <f>B25/D32</f>
        <v>7505.9331310015432</v>
      </c>
      <c r="C32" s="112">
        <f>B32*100/B33-100</f>
        <v>29.493541739574539</v>
      </c>
      <c r="D32" s="87">
        <v>4.0198</v>
      </c>
    </row>
    <row r="33" spans="1:4" s="9" customFormat="1" x14ac:dyDescent="0.25">
      <c r="A33" s="88" t="s">
        <v>40</v>
      </c>
      <c r="B33" s="89">
        <f>B27/D33</f>
        <v>5796.3764294104976</v>
      </c>
      <c r="C33" s="112"/>
      <c r="D33" s="87">
        <v>4.1712999999999996</v>
      </c>
    </row>
    <row r="34" spans="1:4" s="9" customFormat="1" x14ac:dyDescent="0.25">
      <c r="A34" s="86"/>
      <c r="B34" s="86"/>
    </row>
    <row r="35" spans="1:4" s="9" customFormat="1" x14ac:dyDescent="0.25">
      <c r="B35" s="10"/>
    </row>
    <row r="36" spans="1:4" s="9" customFormat="1" x14ac:dyDescent="0.25">
      <c r="B36" s="10"/>
    </row>
    <row r="37" spans="1:4" s="9" customFormat="1" x14ac:dyDescent="0.25">
      <c r="B37" s="10"/>
    </row>
    <row r="38" spans="1:4" s="9" customFormat="1" x14ac:dyDescent="0.25">
      <c r="B38" s="10"/>
    </row>
    <row r="39" spans="1:4" s="9" customFormat="1" x14ac:dyDescent="0.25">
      <c r="B39" s="10"/>
    </row>
    <row r="40" spans="1:4" s="9" customFormat="1" x14ac:dyDescent="0.25">
      <c r="B40" s="10"/>
    </row>
    <row r="41" spans="1:4" s="9" customFormat="1" x14ac:dyDescent="0.25">
      <c r="B41" s="10"/>
    </row>
    <row r="42" spans="1:4" s="9" customFormat="1" x14ac:dyDescent="0.25">
      <c r="B42" s="10"/>
    </row>
    <row r="43" spans="1:4" s="9" customFormat="1" x14ac:dyDescent="0.25">
      <c r="B43" s="10"/>
    </row>
    <row r="44" spans="1:4" s="9" customFormat="1" x14ac:dyDescent="0.25">
      <c r="B44" s="10"/>
    </row>
    <row r="45" spans="1:4" s="9" customFormat="1" x14ac:dyDescent="0.25">
      <c r="B45" s="10"/>
    </row>
    <row r="46" spans="1:4" s="9" customFormat="1" x14ac:dyDescent="0.25">
      <c r="B46" s="10"/>
    </row>
    <row r="47" spans="1:4" s="9" customFormat="1" x14ac:dyDescent="0.25">
      <c r="B47" s="10"/>
    </row>
    <row r="48" spans="1:4" s="9" customFormat="1" x14ac:dyDescent="0.25">
      <c r="B48" s="10"/>
    </row>
    <row r="49" spans="2:2" s="9" customFormat="1" x14ac:dyDescent="0.25">
      <c r="B49" s="10"/>
    </row>
    <row r="50" spans="2:2" s="9" customFormat="1" x14ac:dyDescent="0.25">
      <c r="B50" s="10"/>
    </row>
    <row r="51" spans="2:2" s="9" customFormat="1" x14ac:dyDescent="0.25">
      <c r="B51" s="10"/>
    </row>
    <row r="52" spans="2:2" s="9" customFormat="1" x14ac:dyDescent="0.25">
      <c r="B52" s="10"/>
    </row>
    <row r="53" spans="2:2" s="9" customFormat="1" x14ac:dyDescent="0.25">
      <c r="B53" s="10"/>
    </row>
    <row r="54" spans="2:2" s="9" customFormat="1" x14ac:dyDescent="0.25">
      <c r="B54" s="10"/>
    </row>
    <row r="55" spans="2:2" s="9" customFormat="1" x14ac:dyDescent="0.25">
      <c r="B55" s="10"/>
    </row>
    <row r="56" spans="2:2" s="9" customFormat="1" x14ac:dyDescent="0.25">
      <c r="B56" s="10"/>
    </row>
    <row r="57" spans="2:2" s="9" customFormat="1" x14ac:dyDescent="0.25">
      <c r="B57" s="10"/>
    </row>
    <row r="58" spans="2:2" s="9" customFormat="1" x14ac:dyDescent="0.25">
      <c r="B58" s="10"/>
    </row>
    <row r="59" spans="2:2" s="9" customFormat="1" x14ac:dyDescent="0.25">
      <c r="B59" s="10"/>
    </row>
    <row r="60" spans="2:2" s="9" customFormat="1" x14ac:dyDescent="0.25">
      <c r="B60" s="10"/>
    </row>
    <row r="61" spans="2:2" s="9" customFormat="1" x14ac:dyDescent="0.25">
      <c r="B61" s="10"/>
    </row>
    <row r="62" spans="2:2" s="9" customFormat="1" x14ac:dyDescent="0.25">
      <c r="B62" s="10"/>
    </row>
    <row r="63" spans="2:2" s="9" customFormat="1" x14ac:dyDescent="0.25">
      <c r="B63" s="10"/>
    </row>
    <row r="64" spans="2:2" s="9" customFormat="1" x14ac:dyDescent="0.25">
      <c r="B64" s="10"/>
    </row>
    <row r="65" spans="2:2" s="9" customFormat="1" x14ac:dyDescent="0.25">
      <c r="B65" s="10"/>
    </row>
    <row r="66" spans="2:2" s="9" customFormat="1" x14ac:dyDescent="0.25">
      <c r="B66" s="10"/>
    </row>
    <row r="67" spans="2:2" s="9" customFormat="1" x14ac:dyDescent="0.25">
      <c r="B67" s="10"/>
    </row>
    <row r="68" spans="2:2" s="9" customFormat="1" x14ac:dyDescent="0.25">
      <c r="B68" s="10"/>
    </row>
    <row r="69" spans="2:2" s="9" customFormat="1" x14ac:dyDescent="0.25">
      <c r="B69" s="10"/>
    </row>
    <row r="70" spans="2:2" s="9" customFormat="1" x14ac:dyDescent="0.25">
      <c r="B70" s="10"/>
    </row>
    <row r="71" spans="2:2" s="9" customFormat="1" x14ac:dyDescent="0.25">
      <c r="B71" s="10"/>
    </row>
    <row r="72" spans="2:2" s="9" customFormat="1" x14ac:dyDescent="0.25">
      <c r="B72" s="10"/>
    </row>
    <row r="73" spans="2:2" s="9" customFormat="1" x14ac:dyDescent="0.25">
      <c r="B73" s="10"/>
    </row>
    <row r="74" spans="2:2" s="9" customFormat="1" x14ac:dyDescent="0.25">
      <c r="B74" s="10"/>
    </row>
    <row r="75" spans="2:2" s="9" customFormat="1" x14ac:dyDescent="0.25">
      <c r="B75" s="10"/>
    </row>
    <row r="76" spans="2:2" s="9" customFormat="1" x14ac:dyDescent="0.25">
      <c r="B76" s="10"/>
    </row>
    <row r="77" spans="2:2" s="9" customFormat="1" x14ac:dyDescent="0.25">
      <c r="B77" s="10"/>
    </row>
    <row r="78" spans="2:2" s="9" customFormat="1" x14ac:dyDescent="0.25">
      <c r="B78" s="10"/>
    </row>
    <row r="79" spans="2:2" s="9" customFormat="1" x14ac:dyDescent="0.25">
      <c r="B79" s="10"/>
    </row>
    <row r="80" spans="2:2" s="9" customFormat="1" x14ac:dyDescent="0.25">
      <c r="B80" s="10"/>
    </row>
    <row r="81" spans="2:2" s="9" customFormat="1" x14ac:dyDescent="0.25">
      <c r="B81" s="10"/>
    </row>
    <row r="82" spans="2:2" s="9" customFormat="1" x14ac:dyDescent="0.25">
      <c r="B82" s="10"/>
    </row>
    <row r="83" spans="2:2" s="9" customFormat="1" x14ac:dyDescent="0.25">
      <c r="B83" s="10"/>
    </row>
    <row r="84" spans="2:2" s="9" customFormat="1" x14ac:dyDescent="0.25">
      <c r="B84" s="10"/>
    </row>
    <row r="85" spans="2:2" s="9" customFormat="1" x14ac:dyDescent="0.25">
      <c r="B85" s="10"/>
    </row>
    <row r="86" spans="2:2" s="9" customFormat="1" x14ac:dyDescent="0.25">
      <c r="B86" s="10"/>
    </row>
    <row r="87" spans="2:2" s="9" customFormat="1" x14ac:dyDescent="0.25">
      <c r="B87" s="10"/>
    </row>
    <row r="88" spans="2:2" s="9" customFormat="1" x14ac:dyDescent="0.25">
      <c r="B88" s="10"/>
    </row>
    <row r="89" spans="2:2" s="9" customFormat="1" x14ac:dyDescent="0.25">
      <c r="B89" s="10"/>
    </row>
    <row r="90" spans="2:2" s="9" customFormat="1" x14ac:dyDescent="0.25">
      <c r="B90" s="10"/>
    </row>
    <row r="91" spans="2:2" s="9" customFormat="1" x14ac:dyDescent="0.25">
      <c r="B91" s="10"/>
    </row>
    <row r="92" spans="2:2" s="9" customFormat="1" x14ac:dyDescent="0.25">
      <c r="B92" s="10"/>
    </row>
    <row r="93" spans="2:2" s="9" customFormat="1" x14ac:dyDescent="0.25">
      <c r="B93" s="10"/>
    </row>
    <row r="94" spans="2:2" s="9" customFormat="1" x14ac:dyDescent="0.25">
      <c r="B94" s="10"/>
    </row>
    <row r="95" spans="2:2" s="9" customFormat="1" x14ac:dyDescent="0.25">
      <c r="B95" s="10"/>
    </row>
    <row r="96" spans="2:2" s="9" customFormat="1" x14ac:dyDescent="0.25">
      <c r="B96" s="10"/>
    </row>
    <row r="97" spans="2:2" s="9" customFormat="1" x14ac:dyDescent="0.25">
      <c r="B97" s="10"/>
    </row>
    <row r="98" spans="2:2" s="9" customFormat="1" x14ac:dyDescent="0.25">
      <c r="B98" s="10"/>
    </row>
    <row r="99" spans="2:2" s="9" customFormat="1" x14ac:dyDescent="0.25">
      <c r="B99" s="10"/>
    </row>
    <row r="100" spans="2:2" s="9" customFormat="1" x14ac:dyDescent="0.25">
      <c r="B100" s="10"/>
    </row>
    <row r="101" spans="2:2" s="9" customFormat="1" x14ac:dyDescent="0.25">
      <c r="B101" s="10"/>
    </row>
    <row r="102" spans="2:2" s="9" customFormat="1" x14ac:dyDescent="0.25">
      <c r="B102" s="10"/>
    </row>
    <row r="103" spans="2:2" s="9" customFormat="1" x14ac:dyDescent="0.25">
      <c r="B103" s="10"/>
    </row>
    <row r="104" spans="2:2" s="9" customFormat="1" x14ac:dyDescent="0.25">
      <c r="B104" s="10"/>
    </row>
    <row r="105" spans="2:2" s="9" customFormat="1" x14ac:dyDescent="0.25">
      <c r="B105" s="10"/>
    </row>
    <row r="106" spans="2:2" s="9" customFormat="1" x14ac:dyDescent="0.25">
      <c r="B106" s="10"/>
    </row>
    <row r="107" spans="2:2" s="9" customFormat="1" x14ac:dyDescent="0.25">
      <c r="B107" s="10"/>
    </row>
    <row r="108" spans="2:2" s="9" customFormat="1" x14ac:dyDescent="0.25">
      <c r="B108" s="10"/>
    </row>
    <row r="109" spans="2:2" s="9" customFormat="1" x14ac:dyDescent="0.25">
      <c r="B109" s="10"/>
    </row>
    <row r="110" spans="2:2" s="9" customFormat="1" x14ac:dyDescent="0.25">
      <c r="B110" s="10"/>
    </row>
    <row r="111" spans="2:2" s="9" customFormat="1" x14ac:dyDescent="0.25">
      <c r="B111" s="10"/>
    </row>
    <row r="112" spans="2:2" s="9" customFormat="1" x14ac:dyDescent="0.25">
      <c r="B112" s="10"/>
    </row>
    <row r="113" spans="2:2" s="9" customFormat="1" x14ac:dyDescent="0.25">
      <c r="B113" s="10"/>
    </row>
    <row r="114" spans="2:2" s="9" customFormat="1" x14ac:dyDescent="0.25">
      <c r="B114" s="10"/>
    </row>
    <row r="115" spans="2:2" s="9" customFormat="1" x14ac:dyDescent="0.25">
      <c r="B115" s="10"/>
    </row>
    <row r="116" spans="2:2" s="9" customFormat="1" x14ac:dyDescent="0.25">
      <c r="B116" s="10"/>
    </row>
    <row r="117" spans="2:2" s="9" customFormat="1" x14ac:dyDescent="0.25">
      <c r="B117" s="10"/>
    </row>
    <row r="118" spans="2:2" s="9" customFormat="1" x14ac:dyDescent="0.25">
      <c r="B118" s="10"/>
    </row>
    <row r="119" spans="2:2" s="9" customFormat="1" x14ac:dyDescent="0.25">
      <c r="B119" s="10"/>
    </row>
    <row r="120" spans="2:2" s="9" customFormat="1" x14ac:dyDescent="0.25">
      <c r="B120" s="10"/>
    </row>
    <row r="121" spans="2:2" s="9" customFormat="1" x14ac:dyDescent="0.25">
      <c r="B121" s="10"/>
    </row>
    <row r="122" spans="2:2" s="9" customFormat="1" x14ac:dyDescent="0.25">
      <c r="B122" s="10"/>
    </row>
    <row r="123" spans="2:2" s="9" customFormat="1" x14ac:dyDescent="0.25">
      <c r="B123" s="10"/>
    </row>
    <row r="124" spans="2:2" s="9" customFormat="1" x14ac:dyDescent="0.25">
      <c r="B124" s="10"/>
    </row>
    <row r="125" spans="2:2" s="9" customFormat="1" x14ac:dyDescent="0.25">
      <c r="B125" s="10"/>
    </row>
    <row r="126" spans="2:2" s="9" customFormat="1" x14ac:dyDescent="0.25">
      <c r="B126" s="10"/>
    </row>
    <row r="127" spans="2:2" s="9" customFormat="1" x14ac:dyDescent="0.25">
      <c r="B127" s="10"/>
    </row>
    <row r="128" spans="2:2" s="9" customFormat="1" x14ac:dyDescent="0.25">
      <c r="B128" s="10"/>
    </row>
    <row r="129" spans="2:2" s="9" customFormat="1" x14ac:dyDescent="0.25">
      <c r="B129" s="10"/>
    </row>
    <row r="130" spans="2:2" s="9" customFormat="1" x14ac:dyDescent="0.25">
      <c r="B130" s="10"/>
    </row>
    <row r="131" spans="2:2" s="9" customFormat="1" x14ac:dyDescent="0.25">
      <c r="B131" s="10"/>
    </row>
    <row r="132" spans="2:2" s="9" customFormat="1" x14ac:dyDescent="0.25">
      <c r="B132" s="10"/>
    </row>
    <row r="133" spans="2:2" s="9" customFormat="1" x14ac:dyDescent="0.25">
      <c r="B133" s="10"/>
    </row>
    <row r="134" spans="2:2" s="9" customFormat="1" x14ac:dyDescent="0.25">
      <c r="B134" s="10"/>
    </row>
    <row r="135" spans="2:2" s="9" customFormat="1" x14ac:dyDescent="0.25">
      <c r="B135" s="10"/>
    </row>
    <row r="136" spans="2:2" s="9" customFormat="1" x14ac:dyDescent="0.25">
      <c r="B136" s="10"/>
    </row>
    <row r="137" spans="2:2" s="9" customFormat="1" x14ac:dyDescent="0.25">
      <c r="B137" s="10"/>
    </row>
    <row r="138" spans="2:2" s="9" customFormat="1" x14ac:dyDescent="0.25">
      <c r="B138" s="10"/>
    </row>
    <row r="139" spans="2:2" s="9" customFormat="1" x14ac:dyDescent="0.25">
      <c r="B139" s="10"/>
    </row>
    <row r="140" spans="2:2" s="9" customFormat="1" x14ac:dyDescent="0.25">
      <c r="B140" s="10"/>
    </row>
    <row r="141" spans="2:2" s="9" customFormat="1" x14ac:dyDescent="0.25">
      <c r="B141" s="10"/>
    </row>
    <row r="142" spans="2:2" s="9" customFormat="1" x14ac:dyDescent="0.25">
      <c r="B142" s="10"/>
    </row>
    <row r="143" spans="2:2" s="9" customFormat="1" x14ac:dyDescent="0.25">
      <c r="B143" s="10"/>
    </row>
    <row r="144" spans="2:2" s="9" customFormat="1" x14ac:dyDescent="0.25">
      <c r="B144" s="10"/>
    </row>
    <row r="145" spans="2:2" s="9" customFormat="1" x14ac:dyDescent="0.25">
      <c r="B145" s="10"/>
    </row>
    <row r="146" spans="2:2" s="9" customFormat="1" x14ac:dyDescent="0.25">
      <c r="B146" s="10"/>
    </row>
    <row r="147" spans="2:2" s="9" customFormat="1" x14ac:dyDescent="0.25">
      <c r="B147" s="10"/>
    </row>
    <row r="148" spans="2:2" s="9" customFormat="1" x14ac:dyDescent="0.25">
      <c r="B148" s="10"/>
    </row>
    <row r="149" spans="2:2" s="9" customFormat="1" x14ac:dyDescent="0.25">
      <c r="B149" s="10"/>
    </row>
    <row r="150" spans="2:2" s="9" customFormat="1" x14ac:dyDescent="0.25">
      <c r="B150" s="10"/>
    </row>
    <row r="151" spans="2:2" s="9" customFormat="1" x14ac:dyDescent="0.25">
      <c r="B151" s="10"/>
    </row>
    <row r="152" spans="2:2" s="9" customFormat="1" x14ac:dyDescent="0.25">
      <c r="B152" s="10"/>
    </row>
    <row r="153" spans="2:2" s="9" customFormat="1" x14ac:dyDescent="0.25">
      <c r="B153" s="10"/>
    </row>
    <row r="154" spans="2:2" s="9" customFormat="1" x14ac:dyDescent="0.25">
      <c r="B154" s="10"/>
    </row>
    <row r="155" spans="2:2" s="9" customFormat="1" x14ac:dyDescent="0.25">
      <c r="B155" s="10"/>
    </row>
    <row r="156" spans="2:2" s="9" customFormat="1" x14ac:dyDescent="0.25">
      <c r="B156" s="10"/>
    </row>
    <row r="157" spans="2:2" s="9" customFormat="1" x14ac:dyDescent="0.25">
      <c r="B157" s="10"/>
    </row>
    <row r="158" spans="2:2" s="9" customFormat="1" x14ac:dyDescent="0.25">
      <c r="B158" s="10"/>
    </row>
    <row r="159" spans="2:2" s="9" customFormat="1" x14ac:dyDescent="0.25">
      <c r="B159" s="10"/>
    </row>
    <row r="160" spans="2:2" s="9" customFormat="1" x14ac:dyDescent="0.25">
      <c r="B160" s="10"/>
    </row>
    <row r="161" spans="2:2" s="9" customFormat="1" x14ac:dyDescent="0.25">
      <c r="B161" s="10"/>
    </row>
    <row r="162" spans="2:2" s="9" customFormat="1" x14ac:dyDescent="0.25">
      <c r="B162" s="10"/>
    </row>
    <row r="163" spans="2:2" s="9" customFormat="1" x14ac:dyDescent="0.25">
      <c r="B163" s="10"/>
    </row>
    <row r="164" spans="2:2" s="9" customFormat="1" x14ac:dyDescent="0.25">
      <c r="B164" s="10"/>
    </row>
    <row r="165" spans="2:2" s="9" customFormat="1" x14ac:dyDescent="0.25">
      <c r="B165" s="10"/>
    </row>
    <row r="166" spans="2:2" s="9" customFormat="1" x14ac:dyDescent="0.25">
      <c r="B166" s="10"/>
    </row>
    <row r="167" spans="2:2" s="9" customFormat="1" x14ac:dyDescent="0.25">
      <c r="B167" s="10"/>
    </row>
    <row r="168" spans="2:2" s="9" customFormat="1" x14ac:dyDescent="0.25">
      <c r="B168" s="10"/>
    </row>
    <row r="169" spans="2:2" s="9" customFormat="1" x14ac:dyDescent="0.25">
      <c r="B169" s="10"/>
    </row>
    <row r="170" spans="2:2" s="9" customFormat="1" x14ac:dyDescent="0.25">
      <c r="B170" s="10"/>
    </row>
    <row r="171" spans="2:2" s="9" customFormat="1" x14ac:dyDescent="0.25">
      <c r="B171" s="10"/>
    </row>
    <row r="172" spans="2:2" s="9" customFormat="1" x14ac:dyDescent="0.25">
      <c r="B172" s="10"/>
    </row>
    <row r="173" spans="2:2" s="9" customFormat="1" x14ac:dyDescent="0.25">
      <c r="B173" s="10"/>
    </row>
    <row r="174" spans="2:2" s="9" customFormat="1" x14ac:dyDescent="0.25">
      <c r="B174" s="10"/>
    </row>
    <row r="175" spans="2:2" s="9" customFormat="1" x14ac:dyDescent="0.25">
      <c r="B175" s="10"/>
    </row>
    <row r="176" spans="2:2" s="9" customFormat="1" x14ac:dyDescent="0.25">
      <c r="B176" s="10"/>
    </row>
    <row r="177" spans="2:2" s="9" customFormat="1" x14ac:dyDescent="0.25">
      <c r="B177" s="10"/>
    </row>
    <row r="178" spans="2:2" s="9" customFormat="1" x14ac:dyDescent="0.25">
      <c r="B178" s="10"/>
    </row>
    <row r="179" spans="2:2" s="9" customFormat="1" x14ac:dyDescent="0.25">
      <c r="B179" s="10"/>
    </row>
    <row r="180" spans="2:2" s="9" customFormat="1" x14ac:dyDescent="0.25">
      <c r="B180" s="10"/>
    </row>
    <row r="181" spans="2:2" s="9" customFormat="1" x14ac:dyDescent="0.25">
      <c r="B181" s="10"/>
    </row>
    <row r="182" spans="2:2" s="9" customFormat="1" x14ac:dyDescent="0.25">
      <c r="B182" s="10"/>
    </row>
    <row r="183" spans="2:2" s="9" customFormat="1" x14ac:dyDescent="0.25">
      <c r="B183" s="10"/>
    </row>
    <row r="184" spans="2:2" s="9" customFormat="1" x14ac:dyDescent="0.25">
      <c r="B184" s="10"/>
    </row>
    <row r="185" spans="2:2" s="9" customFormat="1" x14ac:dyDescent="0.25">
      <c r="B185" s="10"/>
    </row>
    <row r="186" spans="2:2" s="9" customFormat="1" x14ac:dyDescent="0.25">
      <c r="B186" s="10"/>
    </row>
    <row r="187" spans="2:2" s="9" customFormat="1" x14ac:dyDescent="0.25">
      <c r="B187" s="10"/>
    </row>
    <row r="188" spans="2:2" s="9" customFormat="1" x14ac:dyDescent="0.25">
      <c r="B188" s="10"/>
    </row>
    <row r="189" spans="2:2" s="9" customFormat="1" x14ac:dyDescent="0.25">
      <c r="B189" s="10"/>
    </row>
    <row r="190" spans="2:2" s="9" customFormat="1" x14ac:dyDescent="0.25">
      <c r="B190" s="10"/>
    </row>
    <row r="191" spans="2:2" s="9" customFormat="1" x14ac:dyDescent="0.25">
      <c r="B191" s="10"/>
    </row>
    <row r="192" spans="2:2" s="9" customFormat="1" x14ac:dyDescent="0.25">
      <c r="B192" s="10"/>
    </row>
    <row r="193" spans="2:2" s="9" customFormat="1" x14ac:dyDescent="0.25">
      <c r="B193" s="10"/>
    </row>
    <row r="194" spans="2:2" s="9" customFormat="1" x14ac:dyDescent="0.25">
      <c r="B194" s="10"/>
    </row>
    <row r="195" spans="2:2" s="9" customFormat="1" x14ac:dyDescent="0.25">
      <c r="B195" s="10"/>
    </row>
    <row r="196" spans="2:2" s="9" customFormat="1" x14ac:dyDescent="0.25">
      <c r="B196" s="10"/>
    </row>
    <row r="197" spans="2:2" s="9" customFormat="1" x14ac:dyDescent="0.25">
      <c r="B197" s="10"/>
    </row>
    <row r="198" spans="2:2" s="9" customFormat="1" x14ac:dyDescent="0.25">
      <c r="B198" s="10"/>
    </row>
    <row r="199" spans="2:2" s="9" customFormat="1" x14ac:dyDescent="0.25">
      <c r="B199" s="10"/>
    </row>
    <row r="200" spans="2:2" s="9" customFormat="1" x14ac:dyDescent="0.25">
      <c r="B200" s="10"/>
    </row>
    <row r="201" spans="2:2" s="9" customFormat="1" x14ac:dyDescent="0.25">
      <c r="B201" s="10"/>
    </row>
    <row r="202" spans="2:2" s="9" customFormat="1" x14ac:dyDescent="0.25">
      <c r="B202" s="10"/>
    </row>
    <row r="203" spans="2:2" s="9" customFormat="1" x14ac:dyDescent="0.25">
      <c r="B203" s="10"/>
    </row>
    <row r="204" spans="2:2" s="9" customFormat="1" x14ac:dyDescent="0.25">
      <c r="B204" s="10"/>
    </row>
    <row r="205" spans="2:2" s="9" customFormat="1" x14ac:dyDescent="0.25">
      <c r="B205" s="10"/>
    </row>
    <row r="206" spans="2:2" s="9" customFormat="1" x14ac:dyDescent="0.25">
      <c r="B206" s="10"/>
    </row>
    <row r="207" spans="2:2" s="9" customFormat="1" x14ac:dyDescent="0.25">
      <c r="B207" s="10"/>
    </row>
    <row r="208" spans="2:2" s="9" customFormat="1" x14ac:dyDescent="0.25">
      <c r="B208" s="10"/>
    </row>
    <row r="209" spans="2:2" s="9" customFormat="1" x14ac:dyDescent="0.25">
      <c r="B209" s="10"/>
    </row>
    <row r="210" spans="2:2" s="9" customFormat="1" x14ac:dyDescent="0.25">
      <c r="B210" s="10"/>
    </row>
    <row r="211" spans="2:2" s="9" customFormat="1" x14ac:dyDescent="0.25">
      <c r="B211" s="10"/>
    </row>
    <row r="212" spans="2:2" s="9" customFormat="1" x14ac:dyDescent="0.25">
      <c r="B212" s="10"/>
    </row>
    <row r="213" spans="2:2" s="9" customFormat="1" x14ac:dyDescent="0.25">
      <c r="B213" s="10"/>
    </row>
    <row r="214" spans="2:2" s="9" customFormat="1" x14ac:dyDescent="0.25">
      <c r="B214" s="10"/>
    </row>
    <row r="215" spans="2:2" s="9" customFormat="1" x14ac:dyDescent="0.25">
      <c r="B215" s="10"/>
    </row>
    <row r="216" spans="2:2" s="9" customFormat="1" x14ac:dyDescent="0.25">
      <c r="B216" s="10"/>
    </row>
    <row r="217" spans="2:2" s="9" customFormat="1" x14ac:dyDescent="0.25">
      <c r="B217" s="10"/>
    </row>
    <row r="218" spans="2:2" s="9" customFormat="1" x14ac:dyDescent="0.25">
      <c r="B218" s="10"/>
    </row>
    <row r="219" spans="2:2" s="9" customFormat="1" x14ac:dyDescent="0.25">
      <c r="B219" s="10"/>
    </row>
    <row r="220" spans="2:2" s="9" customFormat="1" x14ac:dyDescent="0.25">
      <c r="B220" s="10"/>
    </row>
    <row r="221" spans="2:2" s="9" customFormat="1" x14ac:dyDescent="0.25">
      <c r="B221" s="10"/>
    </row>
    <row r="222" spans="2:2" s="9" customFormat="1" x14ac:dyDescent="0.25">
      <c r="B222" s="10"/>
    </row>
    <row r="223" spans="2:2" s="9" customFormat="1" x14ac:dyDescent="0.25">
      <c r="B223" s="10"/>
    </row>
    <row r="224" spans="2:2" s="9" customFormat="1" x14ac:dyDescent="0.25">
      <c r="B224" s="10"/>
    </row>
    <row r="225" spans="2:2" s="9" customFormat="1" x14ac:dyDescent="0.25">
      <c r="B225" s="10"/>
    </row>
    <row r="226" spans="2:2" s="9" customFormat="1" x14ac:dyDescent="0.25">
      <c r="B226" s="10"/>
    </row>
    <row r="227" spans="2:2" s="9" customFormat="1" x14ac:dyDescent="0.25">
      <c r="B227" s="10"/>
    </row>
    <row r="228" spans="2:2" s="9" customFormat="1" x14ac:dyDescent="0.25">
      <c r="B228" s="10"/>
    </row>
    <row r="229" spans="2:2" s="9" customFormat="1" x14ac:dyDescent="0.25">
      <c r="B229" s="10"/>
    </row>
    <row r="230" spans="2:2" s="9" customFormat="1" x14ac:dyDescent="0.25">
      <c r="B230" s="10"/>
    </row>
    <row r="231" spans="2:2" s="9" customFormat="1" x14ac:dyDescent="0.25">
      <c r="B231" s="10"/>
    </row>
    <row r="232" spans="2:2" s="9" customFormat="1" x14ac:dyDescent="0.25">
      <c r="B232" s="10"/>
    </row>
    <row r="233" spans="2:2" s="9" customFormat="1" x14ac:dyDescent="0.25">
      <c r="B233" s="10"/>
    </row>
    <row r="234" spans="2:2" s="9" customFormat="1" x14ac:dyDescent="0.25">
      <c r="B234" s="10"/>
    </row>
    <row r="235" spans="2:2" s="9" customFormat="1" x14ac:dyDescent="0.25">
      <c r="B235" s="10"/>
    </row>
    <row r="236" spans="2:2" s="9" customFormat="1" x14ac:dyDescent="0.25">
      <c r="B236" s="10"/>
    </row>
    <row r="237" spans="2:2" s="9" customFormat="1" x14ac:dyDescent="0.25">
      <c r="B237" s="10"/>
    </row>
    <row r="238" spans="2:2" s="9" customFormat="1" x14ac:dyDescent="0.25">
      <c r="B238" s="10"/>
    </row>
    <row r="239" spans="2:2" s="9" customFormat="1" x14ac:dyDescent="0.25">
      <c r="B239" s="10"/>
    </row>
    <row r="240" spans="2:2" s="9" customFormat="1" x14ac:dyDescent="0.25">
      <c r="B240" s="10"/>
    </row>
    <row r="241" spans="2:2" s="9" customFormat="1" x14ac:dyDescent="0.25">
      <c r="B241" s="10"/>
    </row>
    <row r="242" spans="2:2" s="9" customFormat="1" x14ac:dyDescent="0.25">
      <c r="B242" s="10"/>
    </row>
    <row r="243" spans="2:2" s="9" customFormat="1" x14ac:dyDescent="0.25">
      <c r="B243" s="10"/>
    </row>
    <row r="244" spans="2:2" s="9" customFormat="1" x14ac:dyDescent="0.25">
      <c r="B244" s="10"/>
    </row>
    <row r="245" spans="2:2" s="9" customFormat="1" x14ac:dyDescent="0.25">
      <c r="B245" s="10"/>
    </row>
    <row r="246" spans="2:2" s="9" customFormat="1" x14ac:dyDescent="0.25">
      <c r="B246" s="10"/>
    </row>
    <row r="247" spans="2:2" s="9" customFormat="1" x14ac:dyDescent="0.25">
      <c r="B247" s="10"/>
    </row>
    <row r="248" spans="2:2" s="9" customFormat="1" x14ac:dyDescent="0.25">
      <c r="B248" s="10"/>
    </row>
    <row r="249" spans="2:2" s="9" customFormat="1" x14ac:dyDescent="0.25">
      <c r="B249" s="10"/>
    </row>
    <row r="250" spans="2:2" s="9" customFormat="1" x14ac:dyDescent="0.25">
      <c r="B250" s="10"/>
    </row>
    <row r="251" spans="2:2" s="9" customFormat="1" x14ac:dyDescent="0.25">
      <c r="B251" s="10"/>
    </row>
    <row r="252" spans="2:2" s="9" customFormat="1" x14ac:dyDescent="0.25">
      <c r="B252" s="10"/>
    </row>
    <row r="253" spans="2:2" s="9" customFormat="1" x14ac:dyDescent="0.25">
      <c r="B253" s="10"/>
    </row>
    <row r="254" spans="2:2" s="9" customFormat="1" x14ac:dyDescent="0.25">
      <c r="B254" s="10"/>
    </row>
    <row r="255" spans="2:2" s="9" customFormat="1" x14ac:dyDescent="0.25">
      <c r="B255" s="10"/>
    </row>
    <row r="256" spans="2:2" s="9" customFormat="1" x14ac:dyDescent="0.25">
      <c r="B256" s="10"/>
    </row>
    <row r="257" spans="2:2" s="9" customFormat="1" x14ac:dyDescent="0.25">
      <c r="B257" s="10"/>
    </row>
    <row r="258" spans="2:2" s="9" customFormat="1" x14ac:dyDescent="0.25">
      <c r="B258" s="10"/>
    </row>
    <row r="259" spans="2:2" s="9" customFormat="1" x14ac:dyDescent="0.25">
      <c r="B259" s="10"/>
    </row>
    <row r="260" spans="2:2" s="9" customFormat="1" x14ac:dyDescent="0.25">
      <c r="B260" s="10"/>
    </row>
    <row r="261" spans="2:2" s="9" customFormat="1" x14ac:dyDescent="0.25">
      <c r="B261" s="10"/>
    </row>
    <row r="262" spans="2:2" s="9" customFormat="1" x14ac:dyDescent="0.25">
      <c r="B262" s="10"/>
    </row>
    <row r="263" spans="2:2" s="9" customFormat="1" x14ac:dyDescent="0.25">
      <c r="B263" s="10"/>
    </row>
    <row r="264" spans="2:2" s="9" customFormat="1" x14ac:dyDescent="0.25">
      <c r="B264" s="10"/>
    </row>
    <row r="265" spans="2:2" s="9" customFormat="1" x14ac:dyDescent="0.25">
      <c r="B265" s="10"/>
    </row>
    <row r="266" spans="2:2" s="9" customFormat="1" x14ac:dyDescent="0.25">
      <c r="B266" s="10"/>
    </row>
    <row r="267" spans="2:2" s="9" customFormat="1" x14ac:dyDescent="0.25">
      <c r="B267" s="10"/>
    </row>
    <row r="268" spans="2:2" s="9" customFormat="1" x14ac:dyDescent="0.25">
      <c r="B268" s="10"/>
    </row>
    <row r="269" spans="2:2" s="9" customFormat="1" x14ac:dyDescent="0.25">
      <c r="B269" s="10"/>
    </row>
    <row r="270" spans="2:2" s="9" customFormat="1" x14ac:dyDescent="0.25">
      <c r="B270" s="10"/>
    </row>
    <row r="271" spans="2:2" s="9" customFormat="1" x14ac:dyDescent="0.25">
      <c r="B271" s="10"/>
    </row>
    <row r="272" spans="2:2" s="9" customFormat="1" x14ac:dyDescent="0.25">
      <c r="B272" s="10"/>
    </row>
    <row r="273" spans="2:2" s="9" customFormat="1" x14ac:dyDescent="0.25">
      <c r="B273" s="10"/>
    </row>
    <row r="274" spans="2:2" s="9" customFormat="1" x14ac:dyDescent="0.25">
      <c r="B274" s="10"/>
    </row>
    <row r="275" spans="2:2" s="9" customFormat="1" x14ac:dyDescent="0.25">
      <c r="B275" s="10"/>
    </row>
    <row r="276" spans="2:2" s="9" customFormat="1" x14ac:dyDescent="0.25">
      <c r="B276" s="10"/>
    </row>
    <row r="277" spans="2:2" s="9" customFormat="1" x14ac:dyDescent="0.25">
      <c r="B277" s="10"/>
    </row>
    <row r="278" spans="2:2" s="9" customFormat="1" x14ac:dyDescent="0.25">
      <c r="B278" s="10"/>
    </row>
    <row r="279" spans="2:2" s="9" customFormat="1" x14ac:dyDescent="0.25">
      <c r="B279" s="10"/>
    </row>
    <row r="280" spans="2:2" s="9" customFormat="1" x14ac:dyDescent="0.25">
      <c r="B280" s="10"/>
    </row>
    <row r="281" spans="2:2" s="9" customFormat="1" x14ac:dyDescent="0.25">
      <c r="B281" s="10"/>
    </row>
    <row r="282" spans="2:2" s="9" customFormat="1" x14ac:dyDescent="0.25">
      <c r="B282" s="10"/>
    </row>
    <row r="283" spans="2:2" s="9" customFormat="1" x14ac:dyDescent="0.25">
      <c r="B283" s="10"/>
    </row>
    <row r="284" spans="2:2" s="9" customFormat="1" x14ac:dyDescent="0.25">
      <c r="B284" s="10"/>
    </row>
    <row r="285" spans="2:2" s="9" customFormat="1" x14ac:dyDescent="0.25">
      <c r="B285" s="10"/>
    </row>
    <row r="286" spans="2:2" s="9" customFormat="1" x14ac:dyDescent="0.25">
      <c r="B286" s="10"/>
    </row>
    <row r="287" spans="2:2" s="9" customFormat="1" x14ac:dyDescent="0.25">
      <c r="B287" s="10"/>
    </row>
    <row r="288" spans="2:2" s="9" customFormat="1" x14ac:dyDescent="0.25">
      <c r="B288" s="10"/>
    </row>
    <row r="289" spans="2:2" s="9" customFormat="1" x14ac:dyDescent="0.25">
      <c r="B289" s="10"/>
    </row>
    <row r="290" spans="2:2" s="9" customFormat="1" x14ac:dyDescent="0.25">
      <c r="B290" s="10"/>
    </row>
    <row r="291" spans="2:2" s="9" customFormat="1" x14ac:dyDescent="0.25">
      <c r="B291" s="10"/>
    </row>
    <row r="292" spans="2:2" s="9" customFormat="1" x14ac:dyDescent="0.25">
      <c r="B292" s="10"/>
    </row>
    <row r="293" spans="2:2" s="9" customFormat="1" x14ac:dyDescent="0.25">
      <c r="B293" s="10"/>
    </row>
    <row r="294" spans="2:2" s="9" customFormat="1" x14ac:dyDescent="0.25">
      <c r="B294" s="10"/>
    </row>
    <row r="295" spans="2:2" s="9" customFormat="1" x14ac:dyDescent="0.25">
      <c r="B295" s="10"/>
    </row>
    <row r="296" spans="2:2" s="9" customFormat="1" x14ac:dyDescent="0.25">
      <c r="B296" s="10"/>
    </row>
    <row r="297" spans="2:2" s="9" customFormat="1" x14ac:dyDescent="0.25">
      <c r="B297" s="10"/>
    </row>
    <row r="298" spans="2:2" s="9" customFormat="1" x14ac:dyDescent="0.25">
      <c r="B298" s="10"/>
    </row>
    <row r="299" spans="2:2" s="9" customFormat="1" x14ac:dyDescent="0.25">
      <c r="B299" s="10"/>
    </row>
    <row r="300" spans="2:2" s="9" customFormat="1" x14ac:dyDescent="0.25">
      <c r="B300" s="10"/>
    </row>
    <row r="301" spans="2:2" s="9" customFormat="1" x14ac:dyDescent="0.25">
      <c r="B301" s="10"/>
    </row>
    <row r="302" spans="2:2" s="9" customFormat="1" x14ac:dyDescent="0.25">
      <c r="B302" s="10"/>
    </row>
    <row r="303" spans="2:2" s="9" customFormat="1" x14ac:dyDescent="0.25">
      <c r="B303" s="10"/>
    </row>
    <row r="304" spans="2:2" s="9" customFormat="1" x14ac:dyDescent="0.25">
      <c r="B304" s="10"/>
    </row>
    <row r="305" spans="2:2" s="9" customFormat="1" x14ac:dyDescent="0.25">
      <c r="B305" s="10"/>
    </row>
    <row r="306" spans="2:2" s="9" customFormat="1" x14ac:dyDescent="0.25">
      <c r="B306" s="10"/>
    </row>
    <row r="307" spans="2:2" s="9" customFormat="1" x14ac:dyDescent="0.25">
      <c r="B307" s="10"/>
    </row>
    <row r="308" spans="2:2" s="9" customFormat="1" x14ac:dyDescent="0.25">
      <c r="B308" s="10"/>
    </row>
    <row r="309" spans="2:2" s="9" customFormat="1" x14ac:dyDescent="0.25">
      <c r="B309" s="10"/>
    </row>
    <row r="310" spans="2:2" s="9" customFormat="1" x14ac:dyDescent="0.25">
      <c r="B310" s="10"/>
    </row>
    <row r="311" spans="2:2" s="9" customFormat="1" x14ac:dyDescent="0.25">
      <c r="B311" s="10"/>
    </row>
    <row r="312" spans="2:2" s="9" customFormat="1" x14ac:dyDescent="0.25">
      <c r="B312" s="10"/>
    </row>
    <row r="313" spans="2:2" s="9" customFormat="1" x14ac:dyDescent="0.25">
      <c r="B313" s="10"/>
    </row>
    <row r="314" spans="2:2" s="9" customFormat="1" x14ac:dyDescent="0.25">
      <c r="B314" s="10"/>
    </row>
    <row r="315" spans="2:2" s="9" customFormat="1" x14ac:dyDescent="0.25">
      <c r="B315" s="10"/>
    </row>
    <row r="316" spans="2:2" s="9" customFormat="1" x14ac:dyDescent="0.25">
      <c r="B316" s="10"/>
    </row>
    <row r="317" spans="2:2" s="9" customFormat="1" x14ac:dyDescent="0.25">
      <c r="B317" s="10"/>
    </row>
    <row r="318" spans="2:2" s="9" customFormat="1" x14ac:dyDescent="0.25">
      <c r="B318" s="10"/>
    </row>
    <row r="319" spans="2:2" s="9" customFormat="1" x14ac:dyDescent="0.25">
      <c r="B319" s="10"/>
    </row>
    <row r="320" spans="2:2" s="9" customFormat="1" x14ac:dyDescent="0.25">
      <c r="B320" s="10"/>
    </row>
    <row r="321" spans="2:2" s="9" customFormat="1" x14ac:dyDescent="0.25">
      <c r="B321" s="10"/>
    </row>
    <row r="322" spans="2:2" s="9" customFormat="1" x14ac:dyDescent="0.25">
      <c r="B322" s="10"/>
    </row>
    <row r="323" spans="2:2" s="9" customFormat="1" x14ac:dyDescent="0.25">
      <c r="B323" s="10"/>
    </row>
    <row r="324" spans="2:2" s="9" customFormat="1" x14ac:dyDescent="0.25">
      <c r="B324" s="10"/>
    </row>
    <row r="325" spans="2:2" s="9" customFormat="1" x14ac:dyDescent="0.25">
      <c r="B325" s="10"/>
    </row>
    <row r="326" spans="2:2" s="9" customFormat="1" x14ac:dyDescent="0.25">
      <c r="B326" s="10"/>
    </row>
    <row r="327" spans="2:2" s="9" customFormat="1" x14ac:dyDescent="0.25">
      <c r="B327" s="10"/>
    </row>
    <row r="328" spans="2:2" s="9" customFormat="1" x14ac:dyDescent="0.25">
      <c r="B328" s="10"/>
    </row>
    <row r="329" spans="2:2" s="9" customFormat="1" x14ac:dyDescent="0.25">
      <c r="B329" s="10"/>
    </row>
    <row r="330" spans="2:2" s="9" customFormat="1" x14ac:dyDescent="0.25">
      <c r="B330" s="10"/>
    </row>
    <row r="331" spans="2:2" s="9" customFormat="1" x14ac:dyDescent="0.25">
      <c r="B331" s="10"/>
    </row>
    <row r="332" spans="2:2" s="9" customFormat="1" x14ac:dyDescent="0.25">
      <c r="B332" s="10"/>
    </row>
    <row r="333" spans="2:2" s="9" customFormat="1" x14ac:dyDescent="0.25">
      <c r="B333" s="10"/>
    </row>
    <row r="334" spans="2:2" s="9" customFormat="1" x14ac:dyDescent="0.25">
      <c r="B334" s="10"/>
    </row>
    <row r="335" spans="2:2" s="9" customFormat="1" x14ac:dyDescent="0.25">
      <c r="B335" s="10"/>
    </row>
    <row r="336" spans="2:2" s="9" customFormat="1" x14ac:dyDescent="0.25">
      <c r="B336" s="10"/>
    </row>
    <row r="337" spans="2:2" s="9" customFormat="1" x14ac:dyDescent="0.25">
      <c r="B337" s="10"/>
    </row>
    <row r="338" spans="2:2" s="9" customFormat="1" x14ac:dyDescent="0.25">
      <c r="B338" s="10"/>
    </row>
    <row r="339" spans="2:2" s="9" customFormat="1" x14ac:dyDescent="0.25">
      <c r="B339" s="10"/>
    </row>
    <row r="340" spans="2:2" s="9" customFormat="1" x14ac:dyDescent="0.25">
      <c r="B340" s="10"/>
    </row>
    <row r="341" spans="2:2" s="9" customFormat="1" x14ac:dyDescent="0.25">
      <c r="B341" s="10"/>
    </row>
    <row r="342" spans="2:2" s="9" customFormat="1" x14ac:dyDescent="0.25">
      <c r="B342" s="10"/>
    </row>
    <row r="343" spans="2:2" s="9" customFormat="1" x14ac:dyDescent="0.25">
      <c r="B343" s="10"/>
    </row>
    <row r="344" spans="2:2" s="9" customFormat="1" x14ac:dyDescent="0.25">
      <c r="B344" s="10"/>
    </row>
    <row r="345" spans="2:2" s="9" customFormat="1" x14ac:dyDescent="0.25">
      <c r="B345" s="10"/>
    </row>
    <row r="346" spans="2:2" s="9" customFormat="1" x14ac:dyDescent="0.25">
      <c r="B346" s="10"/>
    </row>
    <row r="347" spans="2:2" s="9" customFormat="1" x14ac:dyDescent="0.25">
      <c r="B347" s="10"/>
    </row>
    <row r="348" spans="2:2" s="9" customFormat="1" x14ac:dyDescent="0.25">
      <c r="B348" s="10"/>
    </row>
    <row r="349" spans="2:2" s="9" customFormat="1" x14ac:dyDescent="0.25">
      <c r="B349" s="10"/>
    </row>
    <row r="350" spans="2:2" s="9" customFormat="1" x14ac:dyDescent="0.25">
      <c r="B350" s="10"/>
    </row>
    <row r="351" spans="2:2" s="9" customFormat="1" x14ac:dyDescent="0.25">
      <c r="B351" s="10"/>
    </row>
    <row r="352" spans="2:2" s="9" customFormat="1" x14ac:dyDescent="0.25">
      <c r="B352" s="10"/>
    </row>
    <row r="353" spans="2:2" s="9" customFormat="1" x14ac:dyDescent="0.25">
      <c r="B353" s="10"/>
    </row>
    <row r="354" spans="2:2" s="9" customFormat="1" x14ac:dyDescent="0.25">
      <c r="B354" s="10"/>
    </row>
    <row r="355" spans="2:2" s="9" customFormat="1" x14ac:dyDescent="0.25">
      <c r="B355" s="10"/>
    </row>
    <row r="356" spans="2:2" s="9" customFormat="1" x14ac:dyDescent="0.25">
      <c r="B356" s="10"/>
    </row>
    <row r="357" spans="2:2" s="9" customFormat="1" x14ac:dyDescent="0.25">
      <c r="B357" s="10"/>
    </row>
    <row r="358" spans="2:2" s="9" customFormat="1" x14ac:dyDescent="0.25">
      <c r="B358" s="10"/>
    </row>
    <row r="359" spans="2:2" s="9" customFormat="1" x14ac:dyDescent="0.25">
      <c r="B359" s="10"/>
    </row>
    <row r="360" spans="2:2" s="9" customFormat="1" x14ac:dyDescent="0.25">
      <c r="B360" s="10"/>
    </row>
    <row r="361" spans="2:2" s="9" customFormat="1" x14ac:dyDescent="0.25">
      <c r="B361" s="10"/>
    </row>
    <row r="362" spans="2:2" s="9" customFormat="1" x14ac:dyDescent="0.25">
      <c r="B362" s="10"/>
    </row>
    <row r="363" spans="2:2" s="9" customFormat="1" x14ac:dyDescent="0.25">
      <c r="B363" s="10"/>
    </row>
    <row r="364" spans="2:2" s="9" customFormat="1" x14ac:dyDescent="0.25">
      <c r="B364" s="10"/>
    </row>
    <row r="365" spans="2:2" s="9" customFormat="1" x14ac:dyDescent="0.25">
      <c r="B365" s="10"/>
    </row>
    <row r="366" spans="2:2" s="9" customFormat="1" x14ac:dyDescent="0.25">
      <c r="B366" s="10"/>
    </row>
    <row r="367" spans="2:2" s="9" customFormat="1" x14ac:dyDescent="0.25">
      <c r="B367" s="10"/>
    </row>
    <row r="368" spans="2:2" s="9" customFormat="1" x14ac:dyDescent="0.25">
      <c r="B368" s="10"/>
    </row>
    <row r="369" spans="2:2" s="9" customFormat="1" x14ac:dyDescent="0.25">
      <c r="B369" s="10"/>
    </row>
    <row r="370" spans="2:2" s="9" customFormat="1" x14ac:dyDescent="0.25">
      <c r="B370" s="10"/>
    </row>
    <row r="371" spans="2:2" s="9" customFormat="1" x14ac:dyDescent="0.25">
      <c r="B371" s="10"/>
    </row>
    <row r="372" spans="2:2" s="9" customFormat="1" x14ac:dyDescent="0.25">
      <c r="B372" s="10"/>
    </row>
    <row r="373" spans="2:2" s="9" customFormat="1" x14ac:dyDescent="0.25">
      <c r="B373" s="10"/>
    </row>
    <row r="374" spans="2:2" s="9" customFormat="1" x14ac:dyDescent="0.25">
      <c r="B374" s="10"/>
    </row>
    <row r="375" spans="2:2" s="9" customFormat="1" x14ac:dyDescent="0.25">
      <c r="B375" s="10"/>
    </row>
    <row r="376" spans="2:2" s="9" customFormat="1" x14ac:dyDescent="0.25">
      <c r="B376" s="10"/>
    </row>
    <row r="377" spans="2:2" s="9" customFormat="1" x14ac:dyDescent="0.25">
      <c r="B377" s="10"/>
    </row>
    <row r="378" spans="2:2" s="9" customFormat="1" x14ac:dyDescent="0.25">
      <c r="B378" s="10"/>
    </row>
    <row r="379" spans="2:2" s="9" customFormat="1" x14ac:dyDescent="0.25">
      <c r="B379" s="10"/>
    </row>
    <row r="380" spans="2:2" s="9" customFormat="1" x14ac:dyDescent="0.25">
      <c r="B380" s="10"/>
    </row>
    <row r="381" spans="2:2" s="9" customFormat="1" x14ac:dyDescent="0.25">
      <c r="B381" s="10"/>
    </row>
    <row r="382" spans="2:2" s="9" customFormat="1" x14ac:dyDescent="0.25">
      <c r="B382" s="10"/>
    </row>
    <row r="383" spans="2:2" s="9" customFormat="1" x14ac:dyDescent="0.25">
      <c r="B383" s="10"/>
    </row>
    <row r="384" spans="2:2" s="9" customFormat="1" x14ac:dyDescent="0.25">
      <c r="B384" s="10"/>
    </row>
    <row r="385" spans="2:2" s="9" customFormat="1" x14ac:dyDescent="0.25">
      <c r="B385" s="10"/>
    </row>
    <row r="386" spans="2:2" s="9" customFormat="1" x14ac:dyDescent="0.25">
      <c r="B386" s="10"/>
    </row>
    <row r="387" spans="2:2" s="9" customFormat="1" x14ac:dyDescent="0.25">
      <c r="B387" s="10"/>
    </row>
    <row r="388" spans="2:2" s="9" customFormat="1" x14ac:dyDescent="0.25">
      <c r="B388" s="10"/>
    </row>
    <row r="389" spans="2:2" s="9" customFormat="1" x14ac:dyDescent="0.25">
      <c r="B389" s="10"/>
    </row>
    <row r="390" spans="2:2" s="9" customFormat="1" x14ac:dyDescent="0.25">
      <c r="B390" s="10"/>
    </row>
    <row r="391" spans="2:2" s="9" customFormat="1" x14ac:dyDescent="0.25">
      <c r="B391" s="10"/>
    </row>
    <row r="392" spans="2:2" s="9" customFormat="1" x14ac:dyDescent="0.25">
      <c r="B392" s="10"/>
    </row>
    <row r="393" spans="2:2" s="9" customFormat="1" x14ac:dyDescent="0.25">
      <c r="B393" s="10"/>
    </row>
    <row r="394" spans="2:2" s="9" customFormat="1" x14ac:dyDescent="0.25">
      <c r="B394" s="10"/>
    </row>
    <row r="395" spans="2:2" s="9" customFormat="1" x14ac:dyDescent="0.25">
      <c r="B395" s="10"/>
    </row>
    <row r="396" spans="2:2" s="9" customFormat="1" x14ac:dyDescent="0.25">
      <c r="B396" s="10"/>
    </row>
    <row r="397" spans="2:2" s="9" customFormat="1" x14ac:dyDescent="0.25">
      <c r="B397" s="10"/>
    </row>
    <row r="398" spans="2:2" s="9" customFormat="1" x14ac:dyDescent="0.25">
      <c r="B398" s="10"/>
    </row>
    <row r="399" spans="2:2" s="9" customFormat="1" x14ac:dyDescent="0.25">
      <c r="B399" s="10"/>
    </row>
    <row r="400" spans="2:2" s="9" customFormat="1" x14ac:dyDescent="0.25">
      <c r="B400" s="10"/>
    </row>
    <row r="401" spans="2:2" s="9" customFormat="1" x14ac:dyDescent="0.25">
      <c r="B401" s="10"/>
    </row>
    <row r="402" spans="2:2" s="9" customFormat="1" x14ac:dyDescent="0.25">
      <c r="B402" s="10"/>
    </row>
    <row r="403" spans="2:2" s="9" customFormat="1" x14ac:dyDescent="0.25">
      <c r="B403" s="10"/>
    </row>
    <row r="404" spans="2:2" s="9" customFormat="1" x14ac:dyDescent="0.25">
      <c r="B404" s="10"/>
    </row>
    <row r="405" spans="2:2" s="9" customFormat="1" x14ac:dyDescent="0.25">
      <c r="B405" s="10"/>
    </row>
    <row r="406" spans="2:2" s="9" customFormat="1" x14ac:dyDescent="0.25">
      <c r="B406" s="10"/>
    </row>
    <row r="407" spans="2:2" s="9" customFormat="1" x14ac:dyDescent="0.25">
      <c r="B407" s="10"/>
    </row>
    <row r="408" spans="2:2" s="9" customFormat="1" x14ac:dyDescent="0.25">
      <c r="B408" s="10"/>
    </row>
    <row r="409" spans="2:2" s="9" customFormat="1" x14ac:dyDescent="0.25">
      <c r="B409" s="10"/>
    </row>
    <row r="410" spans="2:2" s="9" customFormat="1" x14ac:dyDescent="0.25">
      <c r="B410" s="10"/>
    </row>
    <row r="411" spans="2:2" s="9" customFormat="1" x14ac:dyDescent="0.25">
      <c r="B411" s="10"/>
    </row>
    <row r="412" spans="2:2" s="9" customFormat="1" x14ac:dyDescent="0.25">
      <c r="B412" s="10"/>
    </row>
    <row r="413" spans="2:2" s="9" customFormat="1" x14ac:dyDescent="0.25">
      <c r="B413" s="10"/>
    </row>
    <row r="414" spans="2:2" s="9" customFormat="1" x14ac:dyDescent="0.25">
      <c r="B414" s="10"/>
    </row>
    <row r="415" spans="2:2" s="9" customFormat="1" x14ac:dyDescent="0.25">
      <c r="B415" s="10"/>
    </row>
    <row r="416" spans="2:2" s="9" customFormat="1" x14ac:dyDescent="0.25">
      <c r="B416" s="10"/>
    </row>
    <row r="417" spans="2:2" s="9" customFormat="1" x14ac:dyDescent="0.25">
      <c r="B417" s="10"/>
    </row>
    <row r="418" spans="2:2" s="9" customFormat="1" x14ac:dyDescent="0.25">
      <c r="B418" s="10"/>
    </row>
    <row r="419" spans="2:2" s="9" customFormat="1" x14ac:dyDescent="0.25">
      <c r="B419" s="10"/>
    </row>
    <row r="420" spans="2:2" s="9" customFormat="1" x14ac:dyDescent="0.25">
      <c r="B420" s="10"/>
    </row>
    <row r="421" spans="2:2" s="9" customFormat="1" x14ac:dyDescent="0.25">
      <c r="B421" s="10"/>
    </row>
    <row r="422" spans="2:2" s="9" customFormat="1" x14ac:dyDescent="0.25">
      <c r="B422" s="10"/>
    </row>
    <row r="423" spans="2:2" s="9" customFormat="1" x14ac:dyDescent="0.25">
      <c r="B423" s="10"/>
    </row>
    <row r="424" spans="2:2" s="9" customFormat="1" x14ac:dyDescent="0.25">
      <c r="B424" s="10"/>
    </row>
    <row r="425" spans="2:2" s="9" customFormat="1" x14ac:dyDescent="0.25">
      <c r="B425" s="10"/>
    </row>
    <row r="426" spans="2:2" s="9" customFormat="1" x14ac:dyDescent="0.25">
      <c r="B426" s="10"/>
    </row>
    <row r="427" spans="2:2" s="9" customFormat="1" x14ac:dyDescent="0.25">
      <c r="B427" s="10"/>
    </row>
    <row r="428" spans="2:2" s="9" customFormat="1" x14ac:dyDescent="0.25">
      <c r="B428" s="10"/>
    </row>
    <row r="429" spans="2:2" s="9" customFormat="1" x14ac:dyDescent="0.25">
      <c r="B429" s="10"/>
    </row>
    <row r="430" spans="2:2" s="9" customFormat="1" x14ac:dyDescent="0.25">
      <c r="B430" s="10"/>
    </row>
    <row r="431" spans="2:2" s="9" customFormat="1" x14ac:dyDescent="0.25">
      <c r="B431" s="10"/>
    </row>
    <row r="432" spans="2:2" s="9" customFormat="1" x14ac:dyDescent="0.25">
      <c r="B432" s="10"/>
    </row>
    <row r="433" spans="2:2" s="9" customFormat="1" x14ac:dyDescent="0.25">
      <c r="B433" s="10"/>
    </row>
    <row r="434" spans="2:2" s="9" customFormat="1" x14ac:dyDescent="0.25">
      <c r="B434" s="10"/>
    </row>
    <row r="435" spans="2:2" s="9" customFormat="1" x14ac:dyDescent="0.25">
      <c r="B435" s="10"/>
    </row>
    <row r="436" spans="2:2" s="9" customFormat="1" x14ac:dyDescent="0.25">
      <c r="B436" s="10"/>
    </row>
    <row r="437" spans="2:2" s="9" customFormat="1" x14ac:dyDescent="0.25">
      <c r="B437" s="10"/>
    </row>
    <row r="438" spans="2:2" s="9" customFormat="1" x14ac:dyDescent="0.25">
      <c r="B438" s="10"/>
    </row>
    <row r="439" spans="2:2" s="9" customFormat="1" x14ac:dyDescent="0.25">
      <c r="B439" s="10"/>
    </row>
    <row r="440" spans="2:2" s="9" customFormat="1" x14ac:dyDescent="0.25">
      <c r="B440" s="10"/>
    </row>
    <row r="441" spans="2:2" s="9" customFormat="1" x14ac:dyDescent="0.25">
      <c r="B441" s="10"/>
    </row>
    <row r="442" spans="2:2" s="9" customFormat="1" x14ac:dyDescent="0.25">
      <c r="B442" s="10"/>
    </row>
    <row r="443" spans="2:2" s="9" customFormat="1" x14ac:dyDescent="0.25">
      <c r="B443" s="10"/>
    </row>
    <row r="444" spans="2:2" s="9" customFormat="1" x14ac:dyDescent="0.25">
      <c r="B444" s="10"/>
    </row>
    <row r="445" spans="2:2" s="9" customFormat="1" x14ac:dyDescent="0.25">
      <c r="B445" s="10"/>
    </row>
    <row r="446" spans="2:2" s="9" customFormat="1" x14ac:dyDescent="0.25">
      <c r="B446" s="10"/>
    </row>
    <row r="447" spans="2:2" s="9" customFormat="1" x14ac:dyDescent="0.25">
      <c r="B447" s="10"/>
    </row>
    <row r="448" spans="2:2" s="9" customFormat="1" x14ac:dyDescent="0.25">
      <c r="B448" s="10"/>
    </row>
    <row r="449" spans="2:2" s="9" customFormat="1" x14ac:dyDescent="0.25">
      <c r="B449" s="10"/>
    </row>
    <row r="450" spans="2:2" s="9" customFormat="1" x14ac:dyDescent="0.25">
      <c r="B450" s="10"/>
    </row>
    <row r="451" spans="2:2" s="9" customFormat="1" x14ac:dyDescent="0.25">
      <c r="B451" s="10"/>
    </row>
    <row r="452" spans="2:2" s="9" customFormat="1" x14ac:dyDescent="0.25">
      <c r="B452" s="10"/>
    </row>
    <row r="453" spans="2:2" s="9" customFormat="1" x14ac:dyDescent="0.25">
      <c r="B453" s="10"/>
    </row>
    <row r="454" spans="2:2" s="9" customFormat="1" x14ac:dyDescent="0.25">
      <c r="B454" s="10"/>
    </row>
    <row r="455" spans="2:2" s="9" customFormat="1" x14ac:dyDescent="0.25">
      <c r="B455" s="10"/>
    </row>
    <row r="456" spans="2:2" s="9" customFormat="1" x14ac:dyDescent="0.25">
      <c r="B456" s="10"/>
    </row>
    <row r="457" spans="2:2" s="9" customFormat="1" x14ac:dyDescent="0.25">
      <c r="B457" s="10"/>
    </row>
    <row r="458" spans="2:2" s="9" customFormat="1" x14ac:dyDescent="0.25">
      <c r="B458" s="10"/>
    </row>
    <row r="459" spans="2:2" s="9" customFormat="1" x14ac:dyDescent="0.25">
      <c r="B459" s="10"/>
    </row>
    <row r="460" spans="2:2" s="9" customFormat="1" x14ac:dyDescent="0.25">
      <c r="B460" s="10"/>
    </row>
    <row r="461" spans="2:2" s="9" customFormat="1" x14ac:dyDescent="0.25">
      <c r="B461" s="10"/>
    </row>
    <row r="462" spans="2:2" s="9" customFormat="1" x14ac:dyDescent="0.25">
      <c r="B462" s="10"/>
    </row>
    <row r="463" spans="2:2" s="9" customFormat="1" x14ac:dyDescent="0.25">
      <c r="B463" s="10"/>
    </row>
    <row r="464" spans="2:2" s="9" customFormat="1" x14ac:dyDescent="0.25">
      <c r="B464" s="10"/>
    </row>
    <row r="465" spans="2:2" s="9" customFormat="1" x14ac:dyDescent="0.25">
      <c r="B465" s="10"/>
    </row>
    <row r="466" spans="2:2" s="9" customFormat="1" x14ac:dyDescent="0.25">
      <c r="B466" s="10"/>
    </row>
    <row r="467" spans="2:2" s="9" customFormat="1" x14ac:dyDescent="0.25">
      <c r="B467" s="10"/>
    </row>
    <row r="468" spans="2:2" s="9" customFormat="1" x14ac:dyDescent="0.25">
      <c r="B468" s="10"/>
    </row>
    <row r="469" spans="2:2" s="9" customFormat="1" x14ac:dyDescent="0.25">
      <c r="B469" s="10"/>
    </row>
    <row r="470" spans="2:2" s="9" customFormat="1" x14ac:dyDescent="0.25">
      <c r="B470" s="10"/>
    </row>
    <row r="471" spans="2:2" s="9" customFormat="1" x14ac:dyDescent="0.25">
      <c r="B471" s="10"/>
    </row>
    <row r="472" spans="2:2" s="9" customFormat="1" x14ac:dyDescent="0.25">
      <c r="B472" s="10"/>
    </row>
    <row r="473" spans="2:2" s="9" customFormat="1" x14ac:dyDescent="0.25">
      <c r="B473" s="10"/>
    </row>
    <row r="474" spans="2:2" s="9" customFormat="1" x14ac:dyDescent="0.25">
      <c r="B474" s="10"/>
    </row>
    <row r="475" spans="2:2" s="9" customFormat="1" x14ac:dyDescent="0.25">
      <c r="B475" s="10"/>
    </row>
    <row r="476" spans="2:2" s="9" customFormat="1" x14ac:dyDescent="0.25">
      <c r="B476" s="10"/>
    </row>
    <row r="477" spans="2:2" s="9" customFormat="1" x14ac:dyDescent="0.25">
      <c r="B477" s="10"/>
    </row>
    <row r="478" spans="2:2" s="9" customFormat="1" x14ac:dyDescent="0.25">
      <c r="B478" s="10"/>
    </row>
    <row r="479" spans="2:2" s="9" customFormat="1" x14ac:dyDescent="0.25">
      <c r="B479" s="10"/>
    </row>
    <row r="480" spans="2:2" s="9" customFormat="1" x14ac:dyDescent="0.25">
      <c r="B480" s="10"/>
    </row>
    <row r="481" spans="2:2" s="9" customFormat="1" x14ac:dyDescent="0.25">
      <c r="B481" s="10"/>
    </row>
    <row r="482" spans="2:2" s="9" customFormat="1" x14ac:dyDescent="0.25">
      <c r="B482" s="10"/>
    </row>
    <row r="483" spans="2:2" s="9" customFormat="1" x14ac:dyDescent="0.25">
      <c r="B483" s="10"/>
    </row>
    <row r="484" spans="2:2" s="9" customFormat="1" x14ac:dyDescent="0.25">
      <c r="B484" s="10"/>
    </row>
    <row r="485" spans="2:2" s="9" customFormat="1" x14ac:dyDescent="0.25">
      <c r="B485" s="10"/>
    </row>
    <row r="486" spans="2:2" s="9" customFormat="1" x14ac:dyDescent="0.25">
      <c r="B486" s="10"/>
    </row>
    <row r="487" spans="2:2" s="9" customFormat="1" x14ac:dyDescent="0.25">
      <c r="B487" s="10"/>
    </row>
    <row r="488" spans="2:2" s="9" customFormat="1" x14ac:dyDescent="0.25">
      <c r="B488" s="10"/>
    </row>
    <row r="489" spans="2:2" s="9" customFormat="1" x14ac:dyDescent="0.25">
      <c r="B489" s="10"/>
    </row>
    <row r="490" spans="2:2" s="9" customFormat="1" x14ac:dyDescent="0.25">
      <c r="B490" s="10"/>
    </row>
    <row r="491" spans="2:2" s="9" customFormat="1" x14ac:dyDescent="0.25">
      <c r="B491" s="10"/>
    </row>
    <row r="492" spans="2:2" s="9" customFormat="1" x14ac:dyDescent="0.25">
      <c r="B492" s="10"/>
    </row>
    <row r="493" spans="2:2" s="9" customFormat="1" x14ac:dyDescent="0.25">
      <c r="B493" s="10"/>
    </row>
    <row r="494" spans="2:2" s="9" customFormat="1" x14ac:dyDescent="0.25">
      <c r="B494" s="10"/>
    </row>
    <row r="495" spans="2:2" s="9" customFormat="1" x14ac:dyDescent="0.25">
      <c r="B495" s="10"/>
    </row>
    <row r="496" spans="2:2" s="9" customFormat="1" x14ac:dyDescent="0.25">
      <c r="B496" s="10"/>
    </row>
    <row r="497" spans="2:2" s="9" customFormat="1" x14ac:dyDescent="0.25">
      <c r="B497" s="10"/>
    </row>
    <row r="498" spans="2:2" s="9" customFormat="1" x14ac:dyDescent="0.25">
      <c r="B498" s="10"/>
    </row>
    <row r="499" spans="2:2" s="9" customFormat="1" x14ac:dyDescent="0.25">
      <c r="B499" s="10"/>
    </row>
    <row r="500" spans="2:2" s="9" customFormat="1" x14ac:dyDescent="0.25">
      <c r="B500" s="10"/>
    </row>
    <row r="501" spans="2:2" s="9" customFormat="1" x14ac:dyDescent="0.25">
      <c r="B501" s="10"/>
    </row>
    <row r="502" spans="2:2" s="9" customFormat="1" x14ac:dyDescent="0.25">
      <c r="B502" s="10"/>
    </row>
    <row r="503" spans="2:2" s="9" customFormat="1" x14ac:dyDescent="0.25">
      <c r="B503" s="10"/>
    </row>
  </sheetData>
  <sheetProtection algorithmName="SHA-512" hashValue="DcOFr4tquZtXIgTbQsgnQda1mgffP9P9RNtTP+2j4xU3YitYAJfHisKAZly84p7B84L2dmE2oLBqJaTw8b63jQ==" saltValue="VmYBYf8opnsE5tNDElBjwQ==" spinCount="100000" sheet="1" objects="1" scenarios="1" formatCells="0" formatColumns="0" formatRows="0" insertColumns="0" insertRows="0" insertHyperlinks="0" deleteColumns="0" deleteRows="0"/>
  <mergeCells count="2">
    <mergeCell ref="A1:A2"/>
    <mergeCell ref="C32:C33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71"/>
  <sheetViews>
    <sheetView workbookViewId="0">
      <selection activeCell="B11" sqref="B11"/>
    </sheetView>
  </sheetViews>
  <sheetFormatPr defaultRowHeight="15" x14ac:dyDescent="0.25"/>
  <cols>
    <col min="1" max="1" width="26" customWidth="1"/>
    <col min="2" max="3" width="12.7109375" customWidth="1"/>
    <col min="4" max="4" width="3.7109375" customWidth="1"/>
    <col min="5" max="5" width="8.85546875" customWidth="1"/>
  </cols>
  <sheetData>
    <row r="1" spans="1:52" x14ac:dyDescent="0.25">
      <c r="A1" s="113" t="s">
        <v>20</v>
      </c>
      <c r="B1" s="2" t="s">
        <v>40</v>
      </c>
      <c r="C1" s="17" t="s">
        <v>41</v>
      </c>
      <c r="D1" s="15"/>
      <c r="E1" s="2" t="s">
        <v>44</v>
      </c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</row>
    <row r="2" spans="1:52" x14ac:dyDescent="0.25">
      <c r="A2" s="114"/>
      <c r="B2" s="2" t="s">
        <v>43</v>
      </c>
      <c r="C2" s="16" t="s">
        <v>42</v>
      </c>
      <c r="D2" s="15"/>
      <c r="E2" s="2" t="s">
        <v>45</v>
      </c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</row>
    <row r="3" spans="1:52" x14ac:dyDescent="0.25">
      <c r="A3" s="4" t="s">
        <v>0</v>
      </c>
      <c r="B3" s="96">
        <v>213.76</v>
      </c>
      <c r="C3" s="20">
        <v>167.51</v>
      </c>
      <c r="D3" s="15"/>
      <c r="E3" s="19">
        <f>B3*100/C3-100</f>
        <v>27.610291922870289</v>
      </c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</row>
    <row r="4" spans="1:52" x14ac:dyDescent="0.25">
      <c r="A4" s="4" t="s">
        <v>1</v>
      </c>
      <c r="B4" s="98">
        <v>3029.36</v>
      </c>
      <c r="C4" s="21">
        <v>2584.29</v>
      </c>
      <c r="D4" s="15"/>
      <c r="E4" s="19">
        <f>B4*100/C4-100</f>
        <v>17.22213838230229</v>
      </c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</row>
    <row r="5" spans="1:52" x14ac:dyDescent="0.25">
      <c r="A5" s="4" t="s">
        <v>3</v>
      </c>
      <c r="B5" s="99">
        <v>380.23</v>
      </c>
      <c r="C5" s="20">
        <v>379.21</v>
      </c>
      <c r="D5" s="15"/>
      <c r="E5" s="19">
        <f t="shared" ref="E5:E25" si="0">B5*100/C5-100</f>
        <v>0.26898024841118229</v>
      </c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</row>
    <row r="6" spans="1:52" x14ac:dyDescent="0.25">
      <c r="A6" s="4" t="s">
        <v>4</v>
      </c>
      <c r="B6" s="99">
        <v>921.02</v>
      </c>
      <c r="C6" s="22">
        <v>450.62</v>
      </c>
      <c r="D6" s="15"/>
      <c r="E6" s="19">
        <f t="shared" si="0"/>
        <v>104.38950778926812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</row>
    <row r="7" spans="1:52" x14ac:dyDescent="0.25">
      <c r="A7" s="4" t="s">
        <v>2</v>
      </c>
      <c r="B7" s="99">
        <v>625.95000000000005</v>
      </c>
      <c r="C7" s="20">
        <v>566.47</v>
      </c>
      <c r="D7" s="15"/>
      <c r="E7" s="19">
        <f t="shared" si="0"/>
        <v>10.500114745705872</v>
      </c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</row>
    <row r="8" spans="1:52" x14ac:dyDescent="0.25">
      <c r="A8" s="4" t="s">
        <v>35</v>
      </c>
      <c r="B8" s="99">
        <v>437.72</v>
      </c>
      <c r="C8" s="20">
        <v>307.39999999999998</v>
      </c>
      <c r="D8" s="15"/>
      <c r="E8" s="19">
        <f t="shared" si="0"/>
        <v>42.394274560832798</v>
      </c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</row>
    <row r="9" spans="1:52" x14ac:dyDescent="0.25">
      <c r="A9" s="4" t="s">
        <v>5</v>
      </c>
      <c r="B9" s="99">
        <v>166.88</v>
      </c>
      <c r="C9" s="20">
        <v>159.74</v>
      </c>
      <c r="D9" s="15"/>
      <c r="E9" s="19">
        <f t="shared" si="0"/>
        <v>4.4697633654688786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</row>
    <row r="10" spans="1:52" x14ac:dyDescent="0.25">
      <c r="A10" s="4" t="s">
        <v>7</v>
      </c>
      <c r="B10" s="98">
        <v>3539.26</v>
      </c>
      <c r="C10" s="23">
        <v>3196.59</v>
      </c>
      <c r="D10" s="15"/>
      <c r="E10" s="19">
        <f t="shared" si="0"/>
        <v>10.719860851720114</v>
      </c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</row>
    <row r="11" spans="1:52" x14ac:dyDescent="0.25">
      <c r="A11" s="4" t="s">
        <v>8</v>
      </c>
      <c r="B11" s="90">
        <v>2532.4499999999998</v>
      </c>
      <c r="C11" s="23">
        <v>2181.86</v>
      </c>
      <c r="D11" s="15"/>
      <c r="E11" s="19">
        <f t="shared" si="0"/>
        <v>16.068400355659833</v>
      </c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</row>
    <row r="12" spans="1:52" x14ac:dyDescent="0.25">
      <c r="A12" s="4" t="s">
        <v>9</v>
      </c>
      <c r="B12" s="100">
        <v>90.9</v>
      </c>
      <c r="C12" s="22">
        <v>83</v>
      </c>
      <c r="D12" s="15"/>
      <c r="E12" s="19">
        <f t="shared" si="0"/>
        <v>9.5180722891566205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</row>
    <row r="13" spans="1:52" x14ac:dyDescent="0.25">
      <c r="A13" s="4" t="s">
        <v>10</v>
      </c>
      <c r="B13" s="101">
        <v>42.72</v>
      </c>
      <c r="C13" s="20">
        <v>41.81</v>
      </c>
      <c r="D13" s="15"/>
      <c r="E13" s="19">
        <f t="shared" si="0"/>
        <v>2.1765127959818216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</row>
    <row r="14" spans="1:52" x14ac:dyDescent="0.25">
      <c r="A14" s="4" t="s">
        <v>11</v>
      </c>
      <c r="B14" s="99">
        <v>638.5</v>
      </c>
      <c r="C14" s="24">
        <v>536.67499999999995</v>
      </c>
      <c r="D14" s="15"/>
      <c r="E14" s="19">
        <f t="shared" si="0"/>
        <v>18.973307867890256</v>
      </c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</row>
    <row r="15" spans="1:52" x14ac:dyDescent="0.25">
      <c r="A15" s="4" t="s">
        <v>12</v>
      </c>
      <c r="B15" s="102">
        <v>341.36</v>
      </c>
      <c r="C15" s="25">
        <v>326.89</v>
      </c>
      <c r="D15" s="15"/>
      <c r="E15" s="19">
        <f t="shared" si="0"/>
        <v>4.4265655113340898</v>
      </c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</row>
    <row r="16" spans="1:52" x14ac:dyDescent="0.25">
      <c r="A16" s="6" t="s">
        <v>13</v>
      </c>
      <c r="B16" s="98">
        <v>4295.2</v>
      </c>
      <c r="C16" s="26">
        <v>3412.19</v>
      </c>
      <c r="D16" s="15"/>
      <c r="E16" s="19">
        <f t="shared" si="0"/>
        <v>25.878101746971879</v>
      </c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</row>
    <row r="17" spans="1:52" x14ac:dyDescent="0.25">
      <c r="A17" s="6" t="s">
        <v>36</v>
      </c>
      <c r="B17" s="103">
        <v>11.24</v>
      </c>
      <c r="C17" s="26">
        <v>0</v>
      </c>
      <c r="D17" s="15"/>
      <c r="E17" s="19" t="s">
        <v>51</v>
      </c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</row>
    <row r="18" spans="1:52" x14ac:dyDescent="0.25">
      <c r="A18" s="4" t="s">
        <v>6</v>
      </c>
      <c r="B18" s="98">
        <v>2571.1799999999998</v>
      </c>
      <c r="C18" s="23">
        <v>1925</v>
      </c>
      <c r="D18" s="15"/>
      <c r="E18" s="19">
        <f t="shared" si="0"/>
        <v>33.567792207792195</v>
      </c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</row>
    <row r="19" spans="1:52" x14ac:dyDescent="0.25">
      <c r="A19" s="4" t="s">
        <v>14</v>
      </c>
      <c r="B19" s="98">
        <v>3627.65</v>
      </c>
      <c r="C19" s="23">
        <v>2872.47</v>
      </c>
      <c r="D19" s="15"/>
      <c r="E19" s="19">
        <f t="shared" si="0"/>
        <v>26.290265868747113</v>
      </c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</row>
    <row r="20" spans="1:52" x14ac:dyDescent="0.25">
      <c r="A20" s="4" t="s">
        <v>15</v>
      </c>
      <c r="B20" s="93">
        <v>843</v>
      </c>
      <c r="C20" s="20">
        <v>553.05999999999995</v>
      </c>
      <c r="D20" s="15"/>
      <c r="E20" s="19">
        <f t="shared" si="0"/>
        <v>52.424691715184622</v>
      </c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</row>
    <row r="21" spans="1:52" x14ac:dyDescent="0.25">
      <c r="A21" s="4" t="s">
        <v>16</v>
      </c>
      <c r="B21" s="93">
        <v>108.8</v>
      </c>
      <c r="C21" s="20">
        <v>84.5</v>
      </c>
      <c r="D21" s="15"/>
      <c r="E21" s="19">
        <f t="shared" si="0"/>
        <v>28.757396449704146</v>
      </c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</row>
    <row r="22" spans="1:52" x14ac:dyDescent="0.25">
      <c r="A22" s="4" t="s">
        <v>17</v>
      </c>
      <c r="B22" s="90">
        <v>4545.45</v>
      </c>
      <c r="C22" s="23">
        <v>3713.51</v>
      </c>
      <c r="D22" s="15"/>
      <c r="E22" s="19">
        <f t="shared" si="0"/>
        <v>22.403063409011949</v>
      </c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</row>
    <row r="23" spans="1:52" x14ac:dyDescent="0.25">
      <c r="A23" s="7" t="s">
        <v>18</v>
      </c>
      <c r="B23" s="99">
        <v>707.8</v>
      </c>
      <c r="C23" s="27">
        <v>503.79</v>
      </c>
      <c r="D23" s="15"/>
      <c r="E23" s="19">
        <f t="shared" si="0"/>
        <v>40.495047539649448</v>
      </c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</row>
    <row r="24" spans="1:52" x14ac:dyDescent="0.25">
      <c r="A24" s="8" t="s">
        <v>19</v>
      </c>
      <c r="B24" s="101">
        <v>501.92</v>
      </c>
      <c r="C24" s="28">
        <v>439.24</v>
      </c>
      <c r="D24" s="15"/>
      <c r="E24" s="19">
        <f t="shared" si="0"/>
        <v>14.270102905017751</v>
      </c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</row>
    <row r="25" spans="1:52" x14ac:dyDescent="0.25">
      <c r="A25" s="13" t="s">
        <v>34</v>
      </c>
      <c r="B25" s="18">
        <f>SUM(B3:B24)</f>
        <v>30172.350000000002</v>
      </c>
      <c r="C25" s="29">
        <f>SUM(C3:C24)</f>
        <v>24485.825000000001</v>
      </c>
      <c r="D25" s="15"/>
      <c r="E25" s="70">
        <f t="shared" si="0"/>
        <v>23.223742716449209</v>
      </c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</row>
    <row r="26" spans="1:52" x14ac:dyDescent="0.2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</row>
    <row r="27" spans="1:52" x14ac:dyDescent="0.2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</row>
    <row r="28" spans="1:52" x14ac:dyDescent="0.2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</row>
    <row r="29" spans="1:52" x14ac:dyDescent="0.2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</row>
    <row r="30" spans="1:52" x14ac:dyDescent="0.2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</row>
    <row r="31" spans="1:52" x14ac:dyDescent="0.2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</row>
    <row r="32" spans="1:52" x14ac:dyDescent="0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</row>
    <row r="33" spans="1:52" x14ac:dyDescent="0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</row>
    <row r="34" spans="1:52" x14ac:dyDescent="0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</row>
    <row r="35" spans="1:52" x14ac:dyDescent="0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</row>
    <row r="36" spans="1:52" x14ac:dyDescent="0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</row>
    <row r="37" spans="1:52" x14ac:dyDescent="0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</row>
    <row r="38" spans="1:52" x14ac:dyDescent="0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</row>
    <row r="39" spans="1:52" x14ac:dyDescent="0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</row>
    <row r="40" spans="1:52" x14ac:dyDescent="0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</row>
    <row r="41" spans="1:52" x14ac:dyDescent="0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</row>
    <row r="42" spans="1:52" x14ac:dyDescent="0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</row>
    <row r="43" spans="1:52" x14ac:dyDescent="0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</row>
    <row r="44" spans="1:52" x14ac:dyDescent="0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</row>
    <row r="45" spans="1:52" x14ac:dyDescent="0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</row>
    <row r="46" spans="1:52" x14ac:dyDescent="0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</row>
    <row r="47" spans="1:52" x14ac:dyDescent="0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</row>
    <row r="48" spans="1:52" x14ac:dyDescent="0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</row>
    <row r="49" spans="1:52" x14ac:dyDescent="0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</row>
    <row r="50" spans="1:52" x14ac:dyDescent="0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</row>
    <row r="51" spans="1:52" x14ac:dyDescent="0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</row>
    <row r="52" spans="1:52" x14ac:dyDescent="0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</row>
    <row r="53" spans="1:52" x14ac:dyDescent="0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</row>
    <row r="54" spans="1:52" x14ac:dyDescent="0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</row>
    <row r="55" spans="1:52" x14ac:dyDescent="0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</row>
    <row r="56" spans="1:52" x14ac:dyDescent="0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</row>
    <row r="57" spans="1:52" x14ac:dyDescent="0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</row>
    <row r="58" spans="1:52" x14ac:dyDescent="0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</row>
    <row r="59" spans="1:52" x14ac:dyDescent="0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</row>
    <row r="60" spans="1:52" x14ac:dyDescent="0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</row>
    <row r="61" spans="1:52" x14ac:dyDescent="0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</row>
    <row r="62" spans="1:52" x14ac:dyDescent="0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</row>
    <row r="63" spans="1:52" x14ac:dyDescent="0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</row>
    <row r="64" spans="1:52" x14ac:dyDescent="0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</row>
    <row r="65" spans="1:52" x14ac:dyDescent="0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</row>
    <row r="66" spans="1:52" x14ac:dyDescent="0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</row>
    <row r="67" spans="1:52" x14ac:dyDescent="0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</row>
    <row r="68" spans="1:52" x14ac:dyDescent="0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</row>
    <row r="69" spans="1:52" x14ac:dyDescent="0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</row>
    <row r="70" spans="1:52" x14ac:dyDescent="0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</row>
    <row r="71" spans="1:52" x14ac:dyDescent="0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</row>
    <row r="72" spans="1:52" x14ac:dyDescent="0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</row>
    <row r="73" spans="1:52" x14ac:dyDescent="0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</row>
    <row r="74" spans="1:52" x14ac:dyDescent="0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</row>
    <row r="75" spans="1:52" x14ac:dyDescent="0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</row>
    <row r="76" spans="1:52" x14ac:dyDescent="0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</row>
    <row r="77" spans="1:52" x14ac:dyDescent="0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</row>
    <row r="78" spans="1:52" x14ac:dyDescent="0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</row>
    <row r="79" spans="1:52" x14ac:dyDescent="0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</row>
    <row r="80" spans="1:52" x14ac:dyDescent="0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</row>
    <row r="81" spans="1:52" x14ac:dyDescent="0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</row>
    <row r="82" spans="1:52" x14ac:dyDescent="0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</row>
    <row r="83" spans="1:52" x14ac:dyDescent="0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</row>
    <row r="84" spans="1:52" x14ac:dyDescent="0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</row>
    <row r="85" spans="1:52" x14ac:dyDescent="0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</row>
    <row r="86" spans="1:52" x14ac:dyDescent="0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</row>
    <row r="87" spans="1:52" x14ac:dyDescent="0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</row>
    <row r="88" spans="1:52" x14ac:dyDescent="0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</row>
    <row r="89" spans="1:52" x14ac:dyDescent="0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</row>
    <row r="90" spans="1:52" x14ac:dyDescent="0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</row>
    <row r="91" spans="1:52" x14ac:dyDescent="0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</row>
    <row r="92" spans="1:52" x14ac:dyDescent="0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</row>
    <row r="93" spans="1:52" x14ac:dyDescent="0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</row>
    <row r="94" spans="1:52" x14ac:dyDescent="0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</row>
    <row r="95" spans="1:52" x14ac:dyDescent="0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</row>
    <row r="96" spans="1:52" x14ac:dyDescent="0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</row>
    <row r="97" spans="1:52" x14ac:dyDescent="0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</row>
    <row r="98" spans="1:52" x14ac:dyDescent="0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</row>
    <row r="99" spans="1:52" x14ac:dyDescent="0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</row>
    <row r="100" spans="1:52" x14ac:dyDescent="0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</row>
    <row r="101" spans="1:52" x14ac:dyDescent="0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</row>
    <row r="102" spans="1:52" x14ac:dyDescent="0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</row>
    <row r="103" spans="1:52" x14ac:dyDescent="0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</row>
    <row r="104" spans="1:52" x14ac:dyDescent="0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</row>
    <row r="105" spans="1:52" x14ac:dyDescent="0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</row>
    <row r="106" spans="1:52" x14ac:dyDescent="0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</row>
    <row r="107" spans="1:52" x14ac:dyDescent="0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</row>
    <row r="108" spans="1:52" x14ac:dyDescent="0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</row>
    <row r="109" spans="1:52" x14ac:dyDescent="0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</row>
    <row r="110" spans="1:52" x14ac:dyDescent="0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</row>
    <row r="111" spans="1:52" x14ac:dyDescent="0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</row>
    <row r="112" spans="1:52" x14ac:dyDescent="0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</row>
    <row r="113" spans="1:52" x14ac:dyDescent="0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</row>
    <row r="114" spans="1:52" x14ac:dyDescent="0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</row>
    <row r="115" spans="1:52" x14ac:dyDescent="0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</row>
    <row r="116" spans="1:52" x14ac:dyDescent="0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</row>
    <row r="117" spans="1:52" x14ac:dyDescent="0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</row>
    <row r="118" spans="1:52" x14ac:dyDescent="0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</row>
    <row r="119" spans="1:52" x14ac:dyDescent="0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</row>
    <row r="120" spans="1:52" x14ac:dyDescent="0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</row>
    <row r="121" spans="1:52" x14ac:dyDescent="0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</row>
    <row r="122" spans="1:52" x14ac:dyDescent="0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</row>
    <row r="123" spans="1:52" x14ac:dyDescent="0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</row>
    <row r="124" spans="1:52" x14ac:dyDescent="0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</row>
    <row r="125" spans="1:52" x14ac:dyDescent="0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</row>
    <row r="126" spans="1:52" x14ac:dyDescent="0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</row>
    <row r="127" spans="1:52" x14ac:dyDescent="0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</row>
    <row r="128" spans="1:52" x14ac:dyDescent="0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</row>
    <row r="129" spans="1:52" x14ac:dyDescent="0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</row>
    <row r="130" spans="1:52" x14ac:dyDescent="0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</row>
    <row r="131" spans="1:52" x14ac:dyDescent="0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</row>
    <row r="132" spans="1:52" x14ac:dyDescent="0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</row>
    <row r="133" spans="1:52" x14ac:dyDescent="0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</row>
    <row r="134" spans="1:52" x14ac:dyDescent="0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</row>
    <row r="135" spans="1:52" x14ac:dyDescent="0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</row>
    <row r="136" spans="1:52" x14ac:dyDescent="0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</row>
    <row r="137" spans="1:52" x14ac:dyDescent="0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</row>
    <row r="138" spans="1:52" x14ac:dyDescent="0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</row>
    <row r="139" spans="1:52" x14ac:dyDescent="0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</row>
    <row r="140" spans="1:52" x14ac:dyDescent="0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</row>
    <row r="141" spans="1:52" x14ac:dyDescent="0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</row>
    <row r="142" spans="1:52" x14ac:dyDescent="0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</row>
    <row r="143" spans="1:52" x14ac:dyDescent="0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</row>
    <row r="144" spans="1:52" x14ac:dyDescent="0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</row>
    <row r="145" spans="1:52" x14ac:dyDescent="0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</row>
    <row r="146" spans="1:52" x14ac:dyDescent="0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</row>
    <row r="147" spans="1:52" x14ac:dyDescent="0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</row>
    <row r="148" spans="1:52" x14ac:dyDescent="0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</row>
    <row r="149" spans="1:52" x14ac:dyDescent="0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</row>
    <row r="150" spans="1:52" x14ac:dyDescent="0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</row>
    <row r="151" spans="1:52" x14ac:dyDescent="0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</row>
    <row r="152" spans="1:52" x14ac:dyDescent="0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</row>
    <row r="153" spans="1:52" x14ac:dyDescent="0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</row>
    <row r="154" spans="1:52" x14ac:dyDescent="0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</row>
    <row r="155" spans="1:52" x14ac:dyDescent="0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</row>
    <row r="156" spans="1:52" x14ac:dyDescent="0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</row>
    <row r="157" spans="1:52" x14ac:dyDescent="0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</row>
    <row r="158" spans="1:52" x14ac:dyDescent="0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</row>
    <row r="159" spans="1:52" x14ac:dyDescent="0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</row>
    <row r="160" spans="1:52" x14ac:dyDescent="0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</row>
    <row r="161" spans="1:52" x14ac:dyDescent="0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</row>
    <row r="162" spans="1:52" x14ac:dyDescent="0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</row>
    <row r="163" spans="1:52" x14ac:dyDescent="0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</row>
    <row r="164" spans="1:52" x14ac:dyDescent="0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</row>
    <row r="165" spans="1:52" x14ac:dyDescent="0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</row>
    <row r="166" spans="1:52" x14ac:dyDescent="0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</row>
    <row r="167" spans="1:52" x14ac:dyDescent="0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</row>
    <row r="168" spans="1:52" x14ac:dyDescent="0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</row>
    <row r="169" spans="1:52" x14ac:dyDescent="0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</row>
    <row r="170" spans="1:52" x14ac:dyDescent="0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</row>
    <row r="171" spans="1:52" x14ac:dyDescent="0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</row>
    <row r="172" spans="1:52" x14ac:dyDescent="0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</row>
    <row r="173" spans="1:52" x14ac:dyDescent="0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</row>
    <row r="174" spans="1:52" x14ac:dyDescent="0.2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</row>
    <row r="175" spans="1:52" x14ac:dyDescent="0.25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</row>
    <row r="176" spans="1:52" x14ac:dyDescent="0.25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</row>
    <row r="177" spans="1:52" x14ac:dyDescent="0.25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</row>
    <row r="178" spans="1:52" x14ac:dyDescent="0.25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</row>
    <row r="179" spans="1:52" x14ac:dyDescent="0.25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</row>
    <row r="180" spans="1:52" x14ac:dyDescent="0.25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</row>
    <row r="181" spans="1:52" x14ac:dyDescent="0.25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</row>
    <row r="182" spans="1:52" x14ac:dyDescent="0.25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</row>
    <row r="183" spans="1:52" x14ac:dyDescent="0.25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</row>
    <row r="184" spans="1:52" x14ac:dyDescent="0.25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</row>
    <row r="185" spans="1:52" x14ac:dyDescent="0.25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</row>
    <row r="186" spans="1:52" x14ac:dyDescent="0.25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</row>
    <row r="187" spans="1:52" x14ac:dyDescent="0.25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</row>
    <row r="188" spans="1:52" x14ac:dyDescent="0.25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</row>
    <row r="189" spans="1:52" x14ac:dyDescent="0.25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</row>
    <row r="190" spans="1:52" x14ac:dyDescent="0.25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</row>
    <row r="191" spans="1:52" x14ac:dyDescent="0.25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</row>
    <row r="192" spans="1:52" x14ac:dyDescent="0.25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</row>
    <row r="193" spans="1:52" x14ac:dyDescent="0.25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</row>
    <row r="194" spans="1:52" x14ac:dyDescent="0.25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</row>
    <row r="195" spans="1:52" x14ac:dyDescent="0.25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</row>
    <row r="196" spans="1:52" x14ac:dyDescent="0.25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</row>
    <row r="197" spans="1:52" x14ac:dyDescent="0.25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</row>
    <row r="198" spans="1:52" x14ac:dyDescent="0.25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</row>
    <row r="199" spans="1:52" x14ac:dyDescent="0.25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</row>
    <row r="200" spans="1:52" x14ac:dyDescent="0.25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</row>
    <row r="201" spans="1:52" x14ac:dyDescent="0.25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</row>
    <row r="202" spans="1:52" x14ac:dyDescent="0.25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</row>
    <row r="203" spans="1:52" x14ac:dyDescent="0.25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</row>
    <row r="204" spans="1:52" x14ac:dyDescent="0.25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</row>
    <row r="205" spans="1:52" x14ac:dyDescent="0.25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</row>
    <row r="206" spans="1:52" x14ac:dyDescent="0.25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</row>
    <row r="207" spans="1:52" x14ac:dyDescent="0.25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</row>
    <row r="208" spans="1:52" x14ac:dyDescent="0.25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</row>
    <row r="209" spans="1:52" x14ac:dyDescent="0.25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</row>
    <row r="210" spans="1:52" x14ac:dyDescent="0.25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</row>
    <row r="211" spans="1:52" x14ac:dyDescent="0.25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</row>
    <row r="212" spans="1:52" x14ac:dyDescent="0.25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</row>
    <row r="213" spans="1:52" x14ac:dyDescent="0.25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</row>
    <row r="214" spans="1:52" x14ac:dyDescent="0.25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</row>
    <row r="215" spans="1:52" x14ac:dyDescent="0.25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</row>
    <row r="216" spans="1:52" x14ac:dyDescent="0.25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</row>
    <row r="217" spans="1:52" x14ac:dyDescent="0.25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</row>
    <row r="218" spans="1:52" x14ac:dyDescent="0.25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</row>
    <row r="219" spans="1:52" x14ac:dyDescent="0.25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</row>
    <row r="220" spans="1:52" x14ac:dyDescent="0.25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</row>
    <row r="221" spans="1:52" x14ac:dyDescent="0.25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</row>
    <row r="222" spans="1:52" x14ac:dyDescent="0.25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</row>
    <row r="223" spans="1:52" x14ac:dyDescent="0.25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</row>
    <row r="224" spans="1:52" x14ac:dyDescent="0.25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</row>
    <row r="225" spans="1:52" x14ac:dyDescent="0.25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</row>
    <row r="226" spans="1:52" x14ac:dyDescent="0.25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</row>
    <row r="227" spans="1:52" x14ac:dyDescent="0.25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</row>
    <row r="228" spans="1:52" x14ac:dyDescent="0.25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</row>
    <row r="229" spans="1:52" x14ac:dyDescent="0.25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</row>
    <row r="230" spans="1:52" x14ac:dyDescent="0.25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</row>
    <row r="231" spans="1:52" x14ac:dyDescent="0.25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</row>
    <row r="232" spans="1:52" x14ac:dyDescent="0.25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</row>
    <row r="233" spans="1:52" x14ac:dyDescent="0.25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</row>
    <row r="234" spans="1:52" x14ac:dyDescent="0.25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</row>
    <row r="235" spans="1:52" x14ac:dyDescent="0.25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</row>
    <row r="236" spans="1:52" x14ac:dyDescent="0.25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</row>
    <row r="237" spans="1:52" x14ac:dyDescent="0.25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</row>
    <row r="238" spans="1:52" x14ac:dyDescent="0.25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</row>
    <row r="239" spans="1:52" x14ac:dyDescent="0.25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</row>
    <row r="240" spans="1:52" x14ac:dyDescent="0.25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</row>
    <row r="241" spans="1:52" x14ac:dyDescent="0.25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</row>
    <row r="242" spans="1:52" x14ac:dyDescent="0.25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</row>
    <row r="243" spans="1:52" x14ac:dyDescent="0.25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</row>
    <row r="244" spans="1:52" x14ac:dyDescent="0.25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</row>
    <row r="245" spans="1:52" x14ac:dyDescent="0.25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</row>
    <row r="246" spans="1:52" x14ac:dyDescent="0.25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  <c r="AZ246" s="15"/>
    </row>
    <row r="247" spans="1:52" x14ac:dyDescent="0.25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  <c r="AZ247" s="15"/>
    </row>
    <row r="248" spans="1:52" x14ac:dyDescent="0.25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  <c r="AZ248" s="15"/>
    </row>
    <row r="249" spans="1:52" x14ac:dyDescent="0.25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</row>
    <row r="250" spans="1:52" x14ac:dyDescent="0.25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  <c r="AZ250" s="15"/>
    </row>
    <row r="251" spans="1:52" x14ac:dyDescent="0.25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  <c r="AZ251" s="15"/>
    </row>
    <row r="252" spans="1:52" x14ac:dyDescent="0.25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  <c r="AZ252" s="15"/>
    </row>
    <row r="253" spans="1:52" x14ac:dyDescent="0.25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  <c r="AZ253" s="15"/>
    </row>
    <row r="254" spans="1:52" x14ac:dyDescent="0.25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</row>
    <row r="255" spans="1:52" x14ac:dyDescent="0.25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</row>
    <row r="256" spans="1:52" x14ac:dyDescent="0.25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  <c r="AX256" s="15"/>
      <c r="AY256" s="15"/>
      <c r="AZ256" s="15"/>
    </row>
    <row r="257" spans="1:52" x14ac:dyDescent="0.25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  <c r="AZ257" s="15"/>
    </row>
    <row r="258" spans="1:52" x14ac:dyDescent="0.25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</row>
    <row r="259" spans="1:52" x14ac:dyDescent="0.25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  <c r="AZ259" s="15"/>
    </row>
    <row r="260" spans="1:52" x14ac:dyDescent="0.25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</row>
    <row r="261" spans="1:52" x14ac:dyDescent="0.25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</row>
    <row r="262" spans="1:52" x14ac:dyDescent="0.25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  <c r="AY262" s="15"/>
      <c r="AZ262" s="15"/>
    </row>
    <row r="263" spans="1:52" x14ac:dyDescent="0.25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15"/>
      <c r="AY263" s="15"/>
      <c r="AZ263" s="15"/>
    </row>
    <row r="264" spans="1:52" x14ac:dyDescent="0.25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  <c r="AZ264" s="15"/>
    </row>
    <row r="265" spans="1:52" x14ac:dyDescent="0.25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AY265" s="15"/>
      <c r="AZ265" s="15"/>
    </row>
    <row r="266" spans="1:52" x14ac:dyDescent="0.25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15"/>
      <c r="AY266" s="15"/>
      <c r="AZ266" s="15"/>
    </row>
    <row r="267" spans="1:52" x14ac:dyDescent="0.25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  <c r="AY267" s="15"/>
      <c r="AZ267" s="15"/>
    </row>
    <row r="268" spans="1:52" x14ac:dyDescent="0.25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  <c r="AZ268" s="15"/>
    </row>
    <row r="269" spans="1:52" x14ac:dyDescent="0.25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  <c r="AZ269" s="15"/>
    </row>
    <row r="270" spans="1:52" x14ac:dyDescent="0.25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  <c r="AZ270" s="15"/>
    </row>
    <row r="271" spans="1:52" x14ac:dyDescent="0.25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  <c r="AY271" s="15"/>
      <c r="AZ271" s="15"/>
    </row>
    <row r="272" spans="1:52" x14ac:dyDescent="0.25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  <c r="AZ272" s="15"/>
    </row>
    <row r="273" spans="1:52" x14ac:dyDescent="0.25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  <c r="AZ273" s="15"/>
    </row>
    <row r="274" spans="1:52" x14ac:dyDescent="0.25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15"/>
      <c r="AY274" s="15"/>
      <c r="AZ274" s="15"/>
    </row>
    <row r="275" spans="1:52" x14ac:dyDescent="0.25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  <c r="AZ275" s="15"/>
    </row>
    <row r="276" spans="1:52" x14ac:dyDescent="0.25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  <c r="AZ276" s="15"/>
    </row>
    <row r="277" spans="1:52" x14ac:dyDescent="0.25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  <c r="AZ277" s="15"/>
    </row>
    <row r="278" spans="1:52" x14ac:dyDescent="0.25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  <c r="AZ278" s="15"/>
    </row>
    <row r="279" spans="1:52" x14ac:dyDescent="0.25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  <c r="AY279" s="15"/>
      <c r="AZ279" s="15"/>
    </row>
    <row r="280" spans="1:52" x14ac:dyDescent="0.25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15"/>
      <c r="AY280" s="15"/>
      <c r="AZ280" s="15"/>
    </row>
    <row r="281" spans="1:52" x14ac:dyDescent="0.25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  <c r="AZ281" s="15"/>
    </row>
    <row r="282" spans="1:52" x14ac:dyDescent="0.25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AY282" s="15"/>
      <c r="AZ282" s="15"/>
    </row>
    <row r="283" spans="1:52" x14ac:dyDescent="0.25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  <c r="AY283" s="15"/>
      <c r="AZ283" s="15"/>
    </row>
    <row r="284" spans="1:52" x14ac:dyDescent="0.25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  <c r="AY284" s="15"/>
      <c r="AZ284" s="15"/>
    </row>
    <row r="285" spans="1:52" x14ac:dyDescent="0.25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15"/>
      <c r="AY285" s="15"/>
      <c r="AZ285" s="15"/>
    </row>
    <row r="286" spans="1:52" x14ac:dyDescent="0.25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  <c r="AZ286" s="15"/>
    </row>
    <row r="287" spans="1:52" x14ac:dyDescent="0.25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/>
      <c r="AY287" s="15"/>
      <c r="AZ287" s="15"/>
    </row>
    <row r="288" spans="1:52" x14ac:dyDescent="0.25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  <c r="AZ288" s="15"/>
    </row>
    <row r="289" spans="1:52" x14ac:dyDescent="0.25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  <c r="AY289" s="15"/>
      <c r="AZ289" s="15"/>
    </row>
    <row r="290" spans="1:52" x14ac:dyDescent="0.25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15"/>
      <c r="AY290" s="15"/>
      <c r="AZ290" s="15"/>
    </row>
    <row r="291" spans="1:52" x14ac:dyDescent="0.25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  <c r="AX291" s="15"/>
      <c r="AY291" s="15"/>
      <c r="AZ291" s="15"/>
    </row>
    <row r="292" spans="1:52" x14ac:dyDescent="0.25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  <c r="AX292" s="15"/>
      <c r="AY292" s="15"/>
      <c r="AZ292" s="15"/>
    </row>
    <row r="293" spans="1:52" x14ac:dyDescent="0.25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  <c r="AU293" s="15"/>
      <c r="AV293" s="15"/>
      <c r="AW293" s="15"/>
      <c r="AX293" s="15"/>
      <c r="AY293" s="15"/>
      <c r="AZ293" s="15"/>
    </row>
    <row r="294" spans="1:52" x14ac:dyDescent="0.25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  <c r="AU294" s="15"/>
      <c r="AV294" s="15"/>
      <c r="AW294" s="15"/>
      <c r="AX294" s="15"/>
      <c r="AY294" s="15"/>
      <c r="AZ294" s="15"/>
    </row>
    <row r="295" spans="1:52" x14ac:dyDescent="0.25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  <c r="AU295" s="15"/>
      <c r="AV295" s="15"/>
      <c r="AW295" s="15"/>
      <c r="AX295" s="15"/>
      <c r="AY295" s="15"/>
      <c r="AZ295" s="15"/>
    </row>
    <row r="296" spans="1:52" x14ac:dyDescent="0.25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  <c r="AU296" s="15"/>
      <c r="AV296" s="15"/>
      <c r="AW296" s="15"/>
      <c r="AX296" s="15"/>
      <c r="AY296" s="15"/>
      <c r="AZ296" s="15"/>
    </row>
    <row r="297" spans="1:52" x14ac:dyDescent="0.25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  <c r="AT297" s="15"/>
      <c r="AU297" s="15"/>
      <c r="AV297" s="15"/>
      <c r="AW297" s="15"/>
      <c r="AX297" s="15"/>
      <c r="AY297" s="15"/>
      <c r="AZ297" s="15"/>
    </row>
    <row r="298" spans="1:52" x14ac:dyDescent="0.25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  <c r="AW298" s="15"/>
      <c r="AX298" s="15"/>
      <c r="AY298" s="15"/>
      <c r="AZ298" s="15"/>
    </row>
    <row r="299" spans="1:52" x14ac:dyDescent="0.25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  <c r="AX299" s="15"/>
      <c r="AY299" s="15"/>
      <c r="AZ299" s="15"/>
    </row>
    <row r="300" spans="1:52" x14ac:dyDescent="0.25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  <c r="AT300" s="15"/>
      <c r="AU300" s="15"/>
      <c r="AV300" s="15"/>
      <c r="AW300" s="15"/>
      <c r="AX300" s="15"/>
      <c r="AY300" s="15"/>
      <c r="AZ300" s="15"/>
    </row>
    <row r="301" spans="1:52" x14ac:dyDescent="0.25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  <c r="AP301" s="15"/>
      <c r="AQ301" s="15"/>
      <c r="AR301" s="15"/>
      <c r="AS301" s="15"/>
      <c r="AT301" s="15"/>
      <c r="AU301" s="15"/>
      <c r="AV301" s="15"/>
      <c r="AW301" s="15"/>
      <c r="AX301" s="15"/>
      <c r="AY301" s="15"/>
      <c r="AZ301" s="15"/>
    </row>
    <row r="302" spans="1:52" x14ac:dyDescent="0.25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  <c r="AQ302" s="15"/>
      <c r="AR302" s="15"/>
      <c r="AS302" s="15"/>
      <c r="AT302" s="15"/>
      <c r="AU302" s="15"/>
      <c r="AV302" s="15"/>
      <c r="AW302" s="15"/>
      <c r="AX302" s="15"/>
      <c r="AY302" s="15"/>
      <c r="AZ302" s="15"/>
    </row>
    <row r="303" spans="1:52" x14ac:dyDescent="0.25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  <c r="AQ303" s="15"/>
      <c r="AR303" s="15"/>
      <c r="AS303" s="15"/>
      <c r="AT303" s="15"/>
      <c r="AU303" s="15"/>
      <c r="AV303" s="15"/>
      <c r="AW303" s="15"/>
      <c r="AX303" s="15"/>
      <c r="AY303" s="15"/>
      <c r="AZ303" s="15"/>
    </row>
    <row r="304" spans="1:52" x14ac:dyDescent="0.25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  <c r="AT304" s="15"/>
      <c r="AU304" s="15"/>
      <c r="AV304" s="15"/>
      <c r="AW304" s="15"/>
      <c r="AX304" s="15"/>
      <c r="AY304" s="15"/>
      <c r="AZ304" s="15"/>
    </row>
    <row r="305" spans="1:52" x14ac:dyDescent="0.25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  <c r="AT305" s="15"/>
      <c r="AU305" s="15"/>
      <c r="AV305" s="15"/>
      <c r="AW305" s="15"/>
      <c r="AX305" s="15"/>
      <c r="AY305" s="15"/>
      <c r="AZ305" s="15"/>
    </row>
    <row r="306" spans="1:52" x14ac:dyDescent="0.25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  <c r="AQ306" s="15"/>
      <c r="AR306" s="15"/>
      <c r="AS306" s="15"/>
      <c r="AT306" s="15"/>
      <c r="AU306" s="15"/>
      <c r="AV306" s="15"/>
      <c r="AW306" s="15"/>
      <c r="AX306" s="15"/>
      <c r="AY306" s="15"/>
      <c r="AZ306" s="15"/>
    </row>
    <row r="307" spans="1:52" x14ac:dyDescent="0.25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  <c r="AT307" s="15"/>
      <c r="AU307" s="15"/>
      <c r="AV307" s="15"/>
      <c r="AW307" s="15"/>
      <c r="AX307" s="15"/>
      <c r="AY307" s="15"/>
      <c r="AZ307" s="15"/>
    </row>
    <row r="308" spans="1:52" x14ac:dyDescent="0.25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  <c r="AT308" s="15"/>
      <c r="AU308" s="15"/>
      <c r="AV308" s="15"/>
      <c r="AW308" s="15"/>
      <c r="AX308" s="15"/>
      <c r="AY308" s="15"/>
      <c r="AZ308" s="15"/>
    </row>
    <row r="309" spans="1:52" x14ac:dyDescent="0.25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  <c r="AQ309" s="15"/>
      <c r="AR309" s="15"/>
      <c r="AS309" s="15"/>
      <c r="AT309" s="15"/>
      <c r="AU309" s="15"/>
      <c r="AV309" s="15"/>
      <c r="AW309" s="15"/>
      <c r="AX309" s="15"/>
      <c r="AY309" s="15"/>
      <c r="AZ309" s="15"/>
    </row>
    <row r="310" spans="1:52" x14ac:dyDescent="0.25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  <c r="AJ310" s="15"/>
      <c r="AK310" s="15"/>
      <c r="AL310" s="15"/>
      <c r="AM310" s="15"/>
      <c r="AN310" s="15"/>
      <c r="AO310" s="15"/>
      <c r="AP310" s="15"/>
      <c r="AQ310" s="15"/>
      <c r="AR310" s="15"/>
      <c r="AS310" s="15"/>
      <c r="AT310" s="15"/>
      <c r="AU310" s="15"/>
      <c r="AV310" s="15"/>
      <c r="AW310" s="15"/>
      <c r="AX310" s="15"/>
      <c r="AY310" s="15"/>
      <c r="AZ310" s="15"/>
    </row>
    <row r="311" spans="1:52" x14ac:dyDescent="0.25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/>
      <c r="AJ311" s="15"/>
      <c r="AK311" s="15"/>
      <c r="AL311" s="15"/>
      <c r="AM311" s="15"/>
      <c r="AN311" s="15"/>
      <c r="AO311" s="15"/>
      <c r="AP311" s="15"/>
      <c r="AQ311" s="15"/>
      <c r="AR311" s="15"/>
      <c r="AS311" s="15"/>
      <c r="AT311" s="15"/>
      <c r="AU311" s="15"/>
      <c r="AV311" s="15"/>
      <c r="AW311" s="15"/>
      <c r="AX311" s="15"/>
      <c r="AY311" s="15"/>
      <c r="AZ311" s="15"/>
    </row>
    <row r="312" spans="1:52" x14ac:dyDescent="0.25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  <c r="AJ312" s="15"/>
      <c r="AK312" s="15"/>
      <c r="AL312" s="15"/>
      <c r="AM312" s="15"/>
      <c r="AN312" s="15"/>
      <c r="AO312" s="15"/>
      <c r="AP312" s="15"/>
      <c r="AQ312" s="15"/>
      <c r="AR312" s="15"/>
      <c r="AS312" s="15"/>
      <c r="AT312" s="15"/>
      <c r="AU312" s="15"/>
      <c r="AV312" s="15"/>
      <c r="AW312" s="15"/>
      <c r="AX312" s="15"/>
      <c r="AY312" s="15"/>
      <c r="AZ312" s="15"/>
    </row>
    <row r="313" spans="1:52" x14ac:dyDescent="0.25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  <c r="AQ313" s="15"/>
      <c r="AR313" s="15"/>
      <c r="AS313" s="15"/>
      <c r="AT313" s="15"/>
      <c r="AU313" s="15"/>
      <c r="AV313" s="15"/>
      <c r="AW313" s="15"/>
      <c r="AX313" s="15"/>
      <c r="AY313" s="15"/>
      <c r="AZ313" s="15"/>
    </row>
    <row r="314" spans="1:52" x14ac:dyDescent="0.25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  <c r="AQ314" s="15"/>
      <c r="AR314" s="15"/>
      <c r="AS314" s="15"/>
      <c r="AT314" s="15"/>
      <c r="AU314" s="15"/>
      <c r="AV314" s="15"/>
      <c r="AW314" s="15"/>
      <c r="AX314" s="15"/>
      <c r="AY314" s="15"/>
      <c r="AZ314" s="15"/>
    </row>
    <row r="315" spans="1:52" x14ac:dyDescent="0.25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  <c r="AJ315" s="15"/>
      <c r="AK315" s="15"/>
      <c r="AL315" s="15"/>
      <c r="AM315" s="15"/>
      <c r="AN315" s="15"/>
      <c r="AO315" s="15"/>
      <c r="AP315" s="15"/>
      <c r="AQ315" s="15"/>
      <c r="AR315" s="15"/>
      <c r="AS315" s="15"/>
      <c r="AT315" s="15"/>
      <c r="AU315" s="15"/>
      <c r="AV315" s="15"/>
      <c r="AW315" s="15"/>
      <c r="AX315" s="15"/>
      <c r="AY315" s="15"/>
      <c r="AZ315" s="15"/>
    </row>
    <row r="316" spans="1:52" x14ac:dyDescent="0.25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  <c r="AQ316" s="15"/>
      <c r="AR316" s="15"/>
      <c r="AS316" s="15"/>
      <c r="AT316" s="15"/>
      <c r="AU316" s="15"/>
      <c r="AV316" s="15"/>
      <c r="AW316" s="15"/>
      <c r="AX316" s="15"/>
      <c r="AY316" s="15"/>
      <c r="AZ316" s="15"/>
    </row>
    <row r="317" spans="1:52" x14ac:dyDescent="0.25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  <c r="AO317" s="15"/>
      <c r="AP317" s="15"/>
      <c r="AQ317" s="15"/>
      <c r="AR317" s="15"/>
      <c r="AS317" s="15"/>
      <c r="AT317" s="15"/>
      <c r="AU317" s="15"/>
      <c r="AV317" s="15"/>
      <c r="AW317" s="15"/>
      <c r="AX317" s="15"/>
      <c r="AY317" s="15"/>
      <c r="AZ317" s="15"/>
    </row>
    <row r="318" spans="1:52" x14ac:dyDescent="0.25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  <c r="AQ318" s="15"/>
      <c r="AR318" s="15"/>
      <c r="AS318" s="15"/>
      <c r="AT318" s="15"/>
      <c r="AU318" s="15"/>
      <c r="AV318" s="15"/>
      <c r="AW318" s="15"/>
      <c r="AX318" s="15"/>
      <c r="AY318" s="15"/>
      <c r="AZ318" s="15"/>
    </row>
    <row r="319" spans="1:52" x14ac:dyDescent="0.25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  <c r="AT319" s="15"/>
      <c r="AU319" s="15"/>
      <c r="AV319" s="15"/>
      <c r="AW319" s="15"/>
      <c r="AX319" s="15"/>
      <c r="AY319" s="15"/>
      <c r="AZ319" s="15"/>
    </row>
    <row r="320" spans="1:52" x14ac:dyDescent="0.25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  <c r="AQ320" s="15"/>
      <c r="AR320" s="15"/>
      <c r="AS320" s="15"/>
      <c r="AT320" s="15"/>
      <c r="AU320" s="15"/>
      <c r="AV320" s="15"/>
      <c r="AW320" s="15"/>
      <c r="AX320" s="15"/>
      <c r="AY320" s="15"/>
      <c r="AZ320" s="15"/>
    </row>
    <row r="321" spans="1:52" x14ac:dyDescent="0.25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  <c r="AQ321" s="15"/>
      <c r="AR321" s="15"/>
      <c r="AS321" s="15"/>
      <c r="AT321" s="15"/>
      <c r="AU321" s="15"/>
      <c r="AV321" s="15"/>
      <c r="AW321" s="15"/>
      <c r="AX321" s="15"/>
      <c r="AY321" s="15"/>
      <c r="AZ321" s="15"/>
    </row>
    <row r="322" spans="1:52" x14ac:dyDescent="0.25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  <c r="AQ322" s="15"/>
      <c r="AR322" s="15"/>
      <c r="AS322" s="15"/>
      <c r="AT322" s="15"/>
      <c r="AU322" s="15"/>
      <c r="AV322" s="15"/>
      <c r="AW322" s="15"/>
      <c r="AX322" s="15"/>
      <c r="AY322" s="15"/>
      <c r="AZ322" s="15"/>
    </row>
    <row r="323" spans="1:52" x14ac:dyDescent="0.25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  <c r="AQ323" s="15"/>
      <c r="AR323" s="15"/>
      <c r="AS323" s="15"/>
      <c r="AT323" s="15"/>
      <c r="AU323" s="15"/>
      <c r="AV323" s="15"/>
      <c r="AW323" s="15"/>
      <c r="AX323" s="15"/>
      <c r="AY323" s="15"/>
      <c r="AZ323" s="15"/>
    </row>
    <row r="324" spans="1:52" x14ac:dyDescent="0.25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  <c r="AT324" s="15"/>
      <c r="AU324" s="15"/>
      <c r="AV324" s="15"/>
      <c r="AW324" s="15"/>
      <c r="AX324" s="15"/>
      <c r="AY324" s="15"/>
      <c r="AZ324" s="15"/>
    </row>
    <row r="325" spans="1:52" x14ac:dyDescent="0.25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/>
      <c r="AR325" s="15"/>
      <c r="AS325" s="15"/>
      <c r="AT325" s="15"/>
      <c r="AU325" s="15"/>
      <c r="AV325" s="15"/>
      <c r="AW325" s="15"/>
      <c r="AX325" s="15"/>
      <c r="AY325" s="15"/>
      <c r="AZ325" s="15"/>
    </row>
    <row r="326" spans="1:52" x14ac:dyDescent="0.25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  <c r="AT326" s="15"/>
      <c r="AU326" s="15"/>
      <c r="AV326" s="15"/>
      <c r="AW326" s="15"/>
      <c r="AX326" s="15"/>
      <c r="AY326" s="15"/>
      <c r="AZ326" s="15"/>
    </row>
    <row r="327" spans="1:52" x14ac:dyDescent="0.25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  <c r="AQ327" s="15"/>
      <c r="AR327" s="15"/>
      <c r="AS327" s="15"/>
      <c r="AT327" s="15"/>
      <c r="AU327" s="15"/>
      <c r="AV327" s="15"/>
      <c r="AW327" s="15"/>
      <c r="AX327" s="15"/>
      <c r="AY327" s="15"/>
      <c r="AZ327" s="15"/>
    </row>
    <row r="328" spans="1:52" x14ac:dyDescent="0.25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  <c r="AT328" s="15"/>
      <c r="AU328" s="15"/>
      <c r="AV328" s="15"/>
      <c r="AW328" s="15"/>
      <c r="AX328" s="15"/>
      <c r="AY328" s="15"/>
      <c r="AZ328" s="15"/>
    </row>
    <row r="329" spans="1:52" x14ac:dyDescent="0.25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  <c r="AT329" s="15"/>
      <c r="AU329" s="15"/>
      <c r="AV329" s="15"/>
      <c r="AW329" s="15"/>
      <c r="AX329" s="15"/>
      <c r="AY329" s="15"/>
      <c r="AZ329" s="15"/>
    </row>
    <row r="330" spans="1:52" x14ac:dyDescent="0.25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  <c r="AS330" s="15"/>
      <c r="AT330" s="15"/>
      <c r="AU330" s="15"/>
      <c r="AV330" s="15"/>
      <c r="AW330" s="15"/>
      <c r="AX330" s="15"/>
      <c r="AY330" s="15"/>
      <c r="AZ330" s="15"/>
    </row>
    <row r="331" spans="1:52" x14ac:dyDescent="0.25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  <c r="AT331" s="15"/>
      <c r="AU331" s="15"/>
      <c r="AV331" s="15"/>
      <c r="AW331" s="15"/>
      <c r="AX331" s="15"/>
      <c r="AY331" s="15"/>
      <c r="AZ331" s="15"/>
    </row>
    <row r="332" spans="1:52" x14ac:dyDescent="0.25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  <c r="AS332" s="15"/>
      <c r="AT332" s="15"/>
      <c r="AU332" s="15"/>
      <c r="AV332" s="15"/>
      <c r="AW332" s="15"/>
      <c r="AX332" s="15"/>
      <c r="AY332" s="15"/>
      <c r="AZ332" s="15"/>
    </row>
    <row r="333" spans="1:52" x14ac:dyDescent="0.25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  <c r="AS333" s="15"/>
      <c r="AT333" s="15"/>
      <c r="AU333" s="15"/>
      <c r="AV333" s="15"/>
      <c r="AW333" s="15"/>
      <c r="AX333" s="15"/>
      <c r="AY333" s="15"/>
      <c r="AZ333" s="15"/>
    </row>
    <row r="334" spans="1:52" x14ac:dyDescent="0.25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  <c r="AT334" s="15"/>
      <c r="AU334" s="15"/>
      <c r="AV334" s="15"/>
      <c r="AW334" s="15"/>
      <c r="AX334" s="15"/>
      <c r="AY334" s="15"/>
      <c r="AZ334" s="15"/>
    </row>
    <row r="335" spans="1:52" x14ac:dyDescent="0.25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  <c r="AQ335" s="15"/>
      <c r="AR335" s="15"/>
      <c r="AS335" s="15"/>
      <c r="AT335" s="15"/>
      <c r="AU335" s="15"/>
      <c r="AV335" s="15"/>
      <c r="AW335" s="15"/>
      <c r="AX335" s="15"/>
      <c r="AY335" s="15"/>
      <c r="AZ335" s="15"/>
    </row>
    <row r="336" spans="1:52" x14ac:dyDescent="0.25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/>
      <c r="AR336" s="15"/>
      <c r="AS336" s="15"/>
      <c r="AT336" s="15"/>
      <c r="AU336" s="15"/>
      <c r="AV336" s="15"/>
      <c r="AW336" s="15"/>
      <c r="AX336" s="15"/>
      <c r="AY336" s="15"/>
      <c r="AZ336" s="15"/>
    </row>
    <row r="337" spans="1:52" x14ac:dyDescent="0.25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  <c r="AQ337" s="15"/>
      <c r="AR337" s="15"/>
      <c r="AS337" s="15"/>
      <c r="AT337" s="15"/>
      <c r="AU337" s="15"/>
      <c r="AV337" s="15"/>
      <c r="AW337" s="15"/>
      <c r="AX337" s="15"/>
      <c r="AY337" s="15"/>
      <c r="AZ337" s="15"/>
    </row>
    <row r="338" spans="1:52" x14ac:dyDescent="0.25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  <c r="AQ338" s="15"/>
      <c r="AR338" s="15"/>
      <c r="AS338" s="15"/>
      <c r="AT338" s="15"/>
      <c r="AU338" s="15"/>
      <c r="AV338" s="15"/>
      <c r="AW338" s="15"/>
      <c r="AX338" s="15"/>
      <c r="AY338" s="15"/>
      <c r="AZ338" s="15"/>
    </row>
    <row r="339" spans="1:52" x14ac:dyDescent="0.25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  <c r="AT339" s="15"/>
      <c r="AU339" s="15"/>
      <c r="AV339" s="15"/>
      <c r="AW339" s="15"/>
      <c r="AX339" s="15"/>
      <c r="AY339" s="15"/>
      <c r="AZ339" s="15"/>
    </row>
    <row r="340" spans="1:52" x14ac:dyDescent="0.25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  <c r="AQ340" s="15"/>
      <c r="AR340" s="15"/>
      <c r="AS340" s="15"/>
      <c r="AT340" s="15"/>
      <c r="AU340" s="15"/>
      <c r="AV340" s="15"/>
      <c r="AW340" s="15"/>
      <c r="AX340" s="15"/>
      <c r="AY340" s="15"/>
      <c r="AZ340" s="15"/>
    </row>
    <row r="341" spans="1:52" x14ac:dyDescent="0.25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/>
      <c r="AT341" s="15"/>
      <c r="AU341" s="15"/>
      <c r="AV341" s="15"/>
      <c r="AW341" s="15"/>
      <c r="AX341" s="15"/>
      <c r="AY341" s="15"/>
      <c r="AZ341" s="15"/>
    </row>
    <row r="342" spans="1:52" x14ac:dyDescent="0.25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  <c r="AR342" s="15"/>
      <c r="AS342" s="15"/>
      <c r="AT342" s="15"/>
      <c r="AU342" s="15"/>
      <c r="AV342" s="15"/>
      <c r="AW342" s="15"/>
      <c r="AX342" s="15"/>
      <c r="AY342" s="15"/>
      <c r="AZ342" s="15"/>
    </row>
    <row r="343" spans="1:52" x14ac:dyDescent="0.25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  <c r="AQ343" s="15"/>
      <c r="AR343" s="15"/>
      <c r="AS343" s="15"/>
      <c r="AT343" s="15"/>
      <c r="AU343" s="15"/>
      <c r="AV343" s="15"/>
      <c r="AW343" s="15"/>
      <c r="AX343" s="15"/>
      <c r="AY343" s="15"/>
      <c r="AZ343" s="15"/>
    </row>
    <row r="344" spans="1:52" x14ac:dyDescent="0.25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/>
      <c r="AR344" s="15"/>
      <c r="AS344" s="15"/>
      <c r="AT344" s="15"/>
      <c r="AU344" s="15"/>
      <c r="AV344" s="15"/>
      <c r="AW344" s="15"/>
      <c r="AX344" s="15"/>
      <c r="AY344" s="15"/>
      <c r="AZ344" s="15"/>
    </row>
    <row r="345" spans="1:52" x14ac:dyDescent="0.25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  <c r="AQ345" s="15"/>
      <c r="AR345" s="15"/>
      <c r="AS345" s="15"/>
      <c r="AT345" s="15"/>
      <c r="AU345" s="15"/>
      <c r="AV345" s="15"/>
      <c r="AW345" s="15"/>
      <c r="AX345" s="15"/>
      <c r="AY345" s="15"/>
      <c r="AZ345" s="15"/>
    </row>
    <row r="346" spans="1:52" x14ac:dyDescent="0.25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  <c r="AQ346" s="15"/>
      <c r="AR346" s="15"/>
      <c r="AS346" s="15"/>
      <c r="AT346" s="15"/>
      <c r="AU346" s="15"/>
      <c r="AV346" s="15"/>
      <c r="AW346" s="15"/>
      <c r="AX346" s="15"/>
      <c r="AY346" s="15"/>
      <c r="AZ346" s="15"/>
    </row>
    <row r="347" spans="1:52" x14ac:dyDescent="0.25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  <c r="AQ347" s="15"/>
      <c r="AR347" s="15"/>
      <c r="AS347" s="15"/>
      <c r="AT347" s="15"/>
      <c r="AU347" s="15"/>
      <c r="AV347" s="15"/>
      <c r="AW347" s="15"/>
      <c r="AX347" s="15"/>
      <c r="AY347" s="15"/>
      <c r="AZ347" s="15"/>
    </row>
    <row r="348" spans="1:52" x14ac:dyDescent="0.25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  <c r="AQ348" s="15"/>
      <c r="AR348" s="15"/>
      <c r="AS348" s="15"/>
      <c r="AT348" s="15"/>
      <c r="AU348" s="15"/>
      <c r="AV348" s="15"/>
      <c r="AW348" s="15"/>
      <c r="AX348" s="15"/>
      <c r="AY348" s="15"/>
      <c r="AZ348" s="15"/>
    </row>
    <row r="349" spans="1:52" x14ac:dyDescent="0.25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  <c r="AQ349" s="15"/>
      <c r="AR349" s="15"/>
      <c r="AS349" s="15"/>
      <c r="AT349" s="15"/>
      <c r="AU349" s="15"/>
      <c r="AV349" s="15"/>
      <c r="AW349" s="15"/>
      <c r="AX349" s="15"/>
      <c r="AY349" s="15"/>
      <c r="AZ349" s="15"/>
    </row>
    <row r="350" spans="1:52" x14ac:dyDescent="0.25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  <c r="AQ350" s="15"/>
      <c r="AR350" s="15"/>
      <c r="AS350" s="15"/>
      <c r="AT350" s="15"/>
      <c r="AU350" s="15"/>
      <c r="AV350" s="15"/>
      <c r="AW350" s="15"/>
      <c r="AX350" s="15"/>
      <c r="AY350" s="15"/>
      <c r="AZ350" s="15"/>
    </row>
    <row r="351" spans="1:52" x14ac:dyDescent="0.25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  <c r="AQ351" s="15"/>
      <c r="AR351" s="15"/>
      <c r="AS351" s="15"/>
      <c r="AT351" s="15"/>
      <c r="AU351" s="15"/>
      <c r="AV351" s="15"/>
      <c r="AW351" s="15"/>
      <c r="AX351" s="15"/>
      <c r="AY351" s="15"/>
      <c r="AZ351" s="15"/>
    </row>
    <row r="352" spans="1:52" x14ac:dyDescent="0.25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  <c r="AO352" s="15"/>
      <c r="AP352" s="15"/>
      <c r="AQ352" s="15"/>
      <c r="AR352" s="15"/>
      <c r="AS352" s="15"/>
      <c r="AT352" s="15"/>
      <c r="AU352" s="15"/>
      <c r="AV352" s="15"/>
      <c r="AW352" s="15"/>
      <c r="AX352" s="15"/>
      <c r="AY352" s="15"/>
      <c r="AZ352" s="15"/>
    </row>
    <row r="353" spans="1:52" x14ac:dyDescent="0.25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  <c r="AQ353" s="15"/>
      <c r="AR353" s="15"/>
      <c r="AS353" s="15"/>
      <c r="AT353" s="15"/>
      <c r="AU353" s="15"/>
      <c r="AV353" s="15"/>
      <c r="AW353" s="15"/>
      <c r="AX353" s="15"/>
      <c r="AY353" s="15"/>
      <c r="AZ353" s="15"/>
    </row>
    <row r="354" spans="1:52" x14ac:dyDescent="0.25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  <c r="AQ354" s="15"/>
      <c r="AR354" s="15"/>
      <c r="AS354" s="15"/>
      <c r="AT354" s="15"/>
      <c r="AU354" s="15"/>
      <c r="AV354" s="15"/>
      <c r="AW354" s="15"/>
      <c r="AX354" s="15"/>
      <c r="AY354" s="15"/>
      <c r="AZ354" s="15"/>
    </row>
    <row r="355" spans="1:52" x14ac:dyDescent="0.25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  <c r="AO355" s="15"/>
      <c r="AP355" s="15"/>
      <c r="AQ355" s="15"/>
      <c r="AR355" s="15"/>
      <c r="AS355" s="15"/>
      <c r="AT355" s="15"/>
      <c r="AU355" s="15"/>
      <c r="AV355" s="15"/>
      <c r="AW355" s="15"/>
      <c r="AX355" s="15"/>
      <c r="AY355" s="15"/>
      <c r="AZ355" s="15"/>
    </row>
    <row r="356" spans="1:52" x14ac:dyDescent="0.25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  <c r="AO356" s="15"/>
      <c r="AP356" s="15"/>
      <c r="AQ356" s="15"/>
      <c r="AR356" s="15"/>
      <c r="AS356" s="15"/>
      <c r="AT356" s="15"/>
      <c r="AU356" s="15"/>
      <c r="AV356" s="15"/>
      <c r="AW356" s="15"/>
      <c r="AX356" s="15"/>
      <c r="AY356" s="15"/>
      <c r="AZ356" s="15"/>
    </row>
    <row r="357" spans="1:52" x14ac:dyDescent="0.25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  <c r="AO357" s="15"/>
      <c r="AP357" s="15"/>
      <c r="AQ357" s="15"/>
      <c r="AR357" s="15"/>
      <c r="AS357" s="15"/>
      <c r="AT357" s="15"/>
      <c r="AU357" s="15"/>
      <c r="AV357" s="15"/>
      <c r="AW357" s="15"/>
      <c r="AX357" s="15"/>
      <c r="AY357" s="15"/>
      <c r="AZ357" s="15"/>
    </row>
    <row r="358" spans="1:52" x14ac:dyDescent="0.25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  <c r="AO358" s="15"/>
      <c r="AP358" s="15"/>
      <c r="AQ358" s="15"/>
      <c r="AR358" s="15"/>
      <c r="AS358" s="15"/>
      <c r="AT358" s="15"/>
      <c r="AU358" s="15"/>
      <c r="AV358" s="15"/>
      <c r="AW358" s="15"/>
      <c r="AX358" s="15"/>
      <c r="AY358" s="15"/>
      <c r="AZ358" s="15"/>
    </row>
    <row r="359" spans="1:52" x14ac:dyDescent="0.25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  <c r="AJ359" s="15"/>
      <c r="AK359" s="15"/>
      <c r="AL359" s="15"/>
      <c r="AM359" s="15"/>
      <c r="AN359" s="15"/>
      <c r="AO359" s="15"/>
      <c r="AP359" s="15"/>
      <c r="AQ359" s="15"/>
      <c r="AR359" s="15"/>
      <c r="AS359" s="15"/>
      <c r="AT359" s="15"/>
      <c r="AU359" s="15"/>
      <c r="AV359" s="15"/>
      <c r="AW359" s="15"/>
      <c r="AX359" s="15"/>
      <c r="AY359" s="15"/>
      <c r="AZ359" s="15"/>
    </row>
    <row r="360" spans="1:52" x14ac:dyDescent="0.25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  <c r="AK360" s="15"/>
      <c r="AL360" s="15"/>
      <c r="AM360" s="15"/>
      <c r="AN360" s="15"/>
      <c r="AO360" s="15"/>
      <c r="AP360" s="15"/>
      <c r="AQ360" s="15"/>
      <c r="AR360" s="15"/>
      <c r="AS360" s="15"/>
      <c r="AT360" s="15"/>
      <c r="AU360" s="15"/>
      <c r="AV360" s="15"/>
      <c r="AW360" s="15"/>
      <c r="AX360" s="15"/>
      <c r="AY360" s="15"/>
      <c r="AZ360" s="15"/>
    </row>
    <row r="361" spans="1:52" x14ac:dyDescent="0.25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  <c r="AJ361" s="15"/>
      <c r="AK361" s="15"/>
      <c r="AL361" s="15"/>
      <c r="AM361" s="15"/>
      <c r="AN361" s="15"/>
      <c r="AO361" s="15"/>
      <c r="AP361" s="15"/>
      <c r="AQ361" s="15"/>
      <c r="AR361" s="15"/>
      <c r="AS361" s="15"/>
      <c r="AT361" s="15"/>
      <c r="AU361" s="15"/>
      <c r="AV361" s="15"/>
      <c r="AW361" s="15"/>
      <c r="AX361" s="15"/>
      <c r="AY361" s="15"/>
      <c r="AZ361" s="15"/>
    </row>
    <row r="362" spans="1:52" x14ac:dyDescent="0.25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5"/>
      <c r="AJ362" s="15"/>
      <c r="AK362" s="15"/>
      <c r="AL362" s="15"/>
      <c r="AM362" s="15"/>
      <c r="AN362" s="15"/>
      <c r="AO362" s="15"/>
      <c r="AP362" s="15"/>
      <c r="AQ362" s="15"/>
      <c r="AR362" s="15"/>
      <c r="AS362" s="15"/>
      <c r="AT362" s="15"/>
      <c r="AU362" s="15"/>
      <c r="AV362" s="15"/>
      <c r="AW362" s="15"/>
      <c r="AX362" s="15"/>
      <c r="AY362" s="15"/>
      <c r="AZ362" s="15"/>
    </row>
    <row r="363" spans="1:52" x14ac:dyDescent="0.25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  <c r="AT363" s="15"/>
      <c r="AU363" s="15"/>
      <c r="AV363" s="15"/>
      <c r="AW363" s="15"/>
      <c r="AX363" s="15"/>
      <c r="AY363" s="15"/>
      <c r="AZ363" s="15"/>
    </row>
    <row r="364" spans="1:52" x14ac:dyDescent="0.25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  <c r="AT364" s="15"/>
      <c r="AU364" s="15"/>
      <c r="AV364" s="15"/>
      <c r="AW364" s="15"/>
      <c r="AX364" s="15"/>
      <c r="AY364" s="15"/>
      <c r="AZ364" s="15"/>
    </row>
    <row r="365" spans="1:52" x14ac:dyDescent="0.25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  <c r="AT365" s="15"/>
      <c r="AU365" s="15"/>
      <c r="AV365" s="15"/>
      <c r="AW365" s="15"/>
      <c r="AX365" s="15"/>
      <c r="AY365" s="15"/>
      <c r="AZ365" s="15"/>
    </row>
    <row r="366" spans="1:52" x14ac:dyDescent="0.25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  <c r="AT366" s="15"/>
      <c r="AU366" s="15"/>
      <c r="AV366" s="15"/>
      <c r="AW366" s="15"/>
      <c r="AX366" s="15"/>
      <c r="AY366" s="15"/>
      <c r="AZ366" s="15"/>
    </row>
    <row r="367" spans="1:52" x14ac:dyDescent="0.25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  <c r="AO367" s="15"/>
      <c r="AP367" s="15"/>
      <c r="AQ367" s="15"/>
      <c r="AR367" s="15"/>
      <c r="AS367" s="15"/>
      <c r="AT367" s="15"/>
      <c r="AU367" s="15"/>
      <c r="AV367" s="15"/>
      <c r="AW367" s="15"/>
      <c r="AX367" s="15"/>
      <c r="AY367" s="15"/>
      <c r="AZ367" s="15"/>
    </row>
    <row r="368" spans="1:52" x14ac:dyDescent="0.25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  <c r="AQ368" s="15"/>
      <c r="AR368" s="15"/>
      <c r="AS368" s="15"/>
      <c r="AT368" s="15"/>
      <c r="AU368" s="15"/>
      <c r="AV368" s="15"/>
      <c r="AW368" s="15"/>
      <c r="AX368" s="15"/>
      <c r="AY368" s="15"/>
      <c r="AZ368" s="15"/>
    </row>
    <row r="369" spans="1:52" x14ac:dyDescent="0.25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  <c r="AO369" s="15"/>
      <c r="AP369" s="15"/>
      <c r="AQ369" s="15"/>
      <c r="AR369" s="15"/>
      <c r="AS369" s="15"/>
      <c r="AT369" s="15"/>
      <c r="AU369" s="15"/>
      <c r="AV369" s="15"/>
      <c r="AW369" s="15"/>
      <c r="AX369" s="15"/>
      <c r="AY369" s="15"/>
      <c r="AZ369" s="15"/>
    </row>
    <row r="370" spans="1:52" x14ac:dyDescent="0.25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  <c r="AO370" s="15"/>
      <c r="AP370" s="15"/>
      <c r="AQ370" s="15"/>
      <c r="AR370" s="15"/>
      <c r="AS370" s="15"/>
      <c r="AT370" s="15"/>
      <c r="AU370" s="15"/>
      <c r="AV370" s="15"/>
      <c r="AW370" s="15"/>
      <c r="AX370" s="15"/>
      <c r="AY370" s="15"/>
      <c r="AZ370" s="15"/>
    </row>
    <row r="371" spans="1:52" x14ac:dyDescent="0.25">
      <c r="A371" s="15"/>
      <c r="B371" s="15"/>
      <c r="C371" s="15"/>
      <c r="D371" s="15"/>
      <c r="E371" s="15"/>
    </row>
  </sheetData>
  <sheetProtection algorithmName="SHA-512" hashValue="38kbvZg8wQA+JvG87GqFfks+NtpDc8A1/O5rGPj0HkpMEFaPXdkMbIH+kuAwzYN+yCSyGaxMggFJxALQ3m2i4w==" saltValue="wq/UUO5jSbe9AzH+kiyfcA==" spinCount="100000" sheet="1" objects="1" scenarios="1"/>
  <mergeCells count="1">
    <mergeCell ref="A1:A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200"/>
  <sheetViews>
    <sheetView topLeftCell="A4" workbookViewId="0">
      <selection activeCell="R3" sqref="R3"/>
    </sheetView>
  </sheetViews>
  <sheetFormatPr defaultRowHeight="15" x14ac:dyDescent="0.25"/>
  <cols>
    <col min="1" max="1" width="26.5703125" customWidth="1"/>
    <col min="2" max="2" width="14.28515625" customWidth="1"/>
  </cols>
  <sheetData>
    <row r="1" spans="1:85" x14ac:dyDescent="0.25">
      <c r="A1" s="113" t="s">
        <v>20</v>
      </c>
      <c r="B1" s="2" t="s">
        <v>40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</row>
    <row r="2" spans="1:85" ht="21" x14ac:dyDescent="0.25">
      <c r="A2" s="114"/>
      <c r="B2" s="2" t="s">
        <v>37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</row>
    <row r="3" spans="1:85" x14ac:dyDescent="0.25">
      <c r="A3" s="30" t="s">
        <v>53</v>
      </c>
      <c r="B3" s="2" t="s">
        <v>52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</row>
    <row r="4" spans="1:85" x14ac:dyDescent="0.25">
      <c r="A4" s="4" t="s">
        <v>17</v>
      </c>
      <c r="B4" s="90">
        <v>4545.45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</row>
    <row r="5" spans="1:85" x14ac:dyDescent="0.25">
      <c r="A5" s="4" t="s">
        <v>13</v>
      </c>
      <c r="B5" s="91">
        <v>4295.2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</row>
    <row r="6" spans="1:85" x14ac:dyDescent="0.25">
      <c r="A6" s="4" t="s">
        <v>14</v>
      </c>
      <c r="B6" s="91">
        <v>3627.65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</row>
    <row r="7" spans="1:85" x14ac:dyDescent="0.25">
      <c r="A7" s="4" t="s">
        <v>7</v>
      </c>
      <c r="B7" s="91">
        <v>3539.26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</row>
    <row r="8" spans="1:85" x14ac:dyDescent="0.25">
      <c r="A8" s="4" t="s">
        <v>1</v>
      </c>
      <c r="B8" s="92">
        <v>3029.36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</row>
    <row r="9" spans="1:85" x14ac:dyDescent="0.25">
      <c r="A9" s="4" t="s">
        <v>6</v>
      </c>
      <c r="B9" s="91">
        <v>2571.1799999999998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</row>
    <row r="10" spans="1:85" x14ac:dyDescent="0.25">
      <c r="A10" s="4" t="s">
        <v>8</v>
      </c>
      <c r="B10" s="90">
        <v>2532.4499999999998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</row>
    <row r="11" spans="1:85" x14ac:dyDescent="0.25">
      <c r="A11" s="84" t="s">
        <v>4</v>
      </c>
      <c r="B11" s="94">
        <v>921.02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</row>
    <row r="12" spans="1:85" x14ac:dyDescent="0.25">
      <c r="A12" s="4" t="s">
        <v>15</v>
      </c>
      <c r="B12" s="93">
        <v>843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</row>
    <row r="13" spans="1:85" x14ac:dyDescent="0.25">
      <c r="A13" s="4" t="s">
        <v>18</v>
      </c>
      <c r="B13" s="95">
        <v>707.8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</row>
    <row r="14" spans="1:85" x14ac:dyDescent="0.25">
      <c r="A14" s="4" t="s">
        <v>11</v>
      </c>
      <c r="B14" s="94">
        <v>638.5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</row>
    <row r="15" spans="1:85" x14ac:dyDescent="0.25">
      <c r="A15" s="4" t="s">
        <v>2</v>
      </c>
      <c r="B15" s="105">
        <v>625.95000000000005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</row>
    <row r="16" spans="1:85" x14ac:dyDescent="0.25">
      <c r="A16" s="6" t="s">
        <v>19</v>
      </c>
      <c r="B16" s="93">
        <v>501.92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</row>
    <row r="17" spans="1:85" x14ac:dyDescent="0.25">
      <c r="A17" s="85" t="s">
        <v>35</v>
      </c>
      <c r="B17" s="90">
        <v>437.72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</row>
    <row r="18" spans="1:85" x14ac:dyDescent="0.25">
      <c r="A18" s="4" t="s">
        <v>3</v>
      </c>
      <c r="B18" s="94">
        <v>380.23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</row>
    <row r="19" spans="1:85" x14ac:dyDescent="0.25">
      <c r="A19" s="84" t="s">
        <v>12</v>
      </c>
      <c r="B19" s="93">
        <v>341.36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</row>
    <row r="20" spans="1:85" x14ac:dyDescent="0.25">
      <c r="A20" s="4" t="s">
        <v>0</v>
      </c>
      <c r="B20" s="93">
        <v>213.76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</row>
    <row r="21" spans="1:85" x14ac:dyDescent="0.25">
      <c r="A21" s="4" t="s">
        <v>5</v>
      </c>
      <c r="B21" s="94">
        <v>166.88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</row>
    <row r="22" spans="1:85" x14ac:dyDescent="0.25">
      <c r="A22" s="4" t="s">
        <v>16</v>
      </c>
      <c r="B22" s="93">
        <v>108.8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</row>
    <row r="23" spans="1:85" x14ac:dyDescent="0.25">
      <c r="A23" s="7" t="s">
        <v>9</v>
      </c>
      <c r="B23" s="93">
        <v>90.9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</row>
    <row r="24" spans="1:85" x14ac:dyDescent="0.25">
      <c r="A24" s="8" t="s">
        <v>10</v>
      </c>
      <c r="B24" s="101">
        <v>42.72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</row>
    <row r="25" spans="1:85" x14ac:dyDescent="0.25">
      <c r="A25" s="104" t="s">
        <v>36</v>
      </c>
      <c r="B25" s="97">
        <v>11.24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</row>
    <row r="26" spans="1:85" x14ac:dyDescent="0.2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</row>
    <row r="27" spans="1:85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</row>
    <row r="28" spans="1:85" x14ac:dyDescent="0.2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</row>
    <row r="29" spans="1:85" x14ac:dyDescent="0.2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</row>
    <row r="30" spans="1:85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</row>
    <row r="31" spans="1:85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</row>
    <row r="32" spans="1:85" x14ac:dyDescent="0.2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</row>
    <row r="33" spans="1:78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</row>
    <row r="34" spans="1:78" x14ac:dyDescent="0.2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</row>
    <row r="35" spans="1:78" x14ac:dyDescent="0.2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</row>
    <row r="36" spans="1:78" s="14" customFormat="1" x14ac:dyDescent="0.25"/>
    <row r="37" spans="1:78" s="14" customFormat="1" x14ac:dyDescent="0.25"/>
    <row r="38" spans="1:78" s="14" customFormat="1" x14ac:dyDescent="0.25"/>
    <row r="39" spans="1:78" s="14" customFormat="1" x14ac:dyDescent="0.25"/>
    <row r="40" spans="1:78" s="14" customFormat="1" x14ac:dyDescent="0.25"/>
    <row r="41" spans="1:78" s="14" customFormat="1" x14ac:dyDescent="0.25"/>
    <row r="42" spans="1:78" s="14" customFormat="1" x14ac:dyDescent="0.25"/>
    <row r="43" spans="1:78" s="14" customFormat="1" x14ac:dyDescent="0.25"/>
    <row r="44" spans="1:78" s="14" customFormat="1" x14ac:dyDescent="0.25"/>
    <row r="45" spans="1:78" s="14" customFormat="1" x14ac:dyDescent="0.25"/>
    <row r="46" spans="1:78" s="14" customFormat="1" x14ac:dyDescent="0.25"/>
    <row r="47" spans="1:78" s="14" customFormat="1" x14ac:dyDescent="0.25"/>
    <row r="48" spans="1:78" s="14" customFormat="1" x14ac:dyDescent="0.25"/>
    <row r="49" s="14" customFormat="1" x14ac:dyDescent="0.25"/>
    <row r="50" s="14" customFormat="1" x14ac:dyDescent="0.25"/>
    <row r="51" s="14" customFormat="1" x14ac:dyDescent="0.25"/>
    <row r="52" s="14" customFormat="1" x14ac:dyDescent="0.25"/>
    <row r="53" s="14" customFormat="1" x14ac:dyDescent="0.25"/>
    <row r="54" s="14" customFormat="1" x14ac:dyDescent="0.25"/>
    <row r="55" s="14" customFormat="1" x14ac:dyDescent="0.25"/>
    <row r="56" s="14" customFormat="1" x14ac:dyDescent="0.25"/>
    <row r="57" s="14" customFormat="1" x14ac:dyDescent="0.25"/>
    <row r="58" s="14" customFormat="1" x14ac:dyDescent="0.25"/>
    <row r="59" s="14" customFormat="1" x14ac:dyDescent="0.25"/>
    <row r="60" s="14" customFormat="1" x14ac:dyDescent="0.25"/>
    <row r="61" s="14" customFormat="1" x14ac:dyDescent="0.25"/>
    <row r="62" s="14" customFormat="1" x14ac:dyDescent="0.25"/>
    <row r="63" s="14" customFormat="1" x14ac:dyDescent="0.25"/>
    <row r="64" s="14" customFormat="1" x14ac:dyDescent="0.25"/>
    <row r="65" s="14" customFormat="1" x14ac:dyDescent="0.25"/>
    <row r="66" s="14" customFormat="1" x14ac:dyDescent="0.25"/>
    <row r="67" s="14" customFormat="1" x14ac:dyDescent="0.25"/>
    <row r="68" s="14" customFormat="1" x14ac:dyDescent="0.25"/>
    <row r="69" s="14" customFormat="1" x14ac:dyDescent="0.25"/>
    <row r="70" s="14" customFormat="1" x14ac:dyDescent="0.25"/>
    <row r="71" s="14" customFormat="1" x14ac:dyDescent="0.25"/>
    <row r="72" s="14" customFormat="1" x14ac:dyDescent="0.25"/>
    <row r="73" s="14" customFormat="1" x14ac:dyDescent="0.25"/>
    <row r="74" s="14" customFormat="1" x14ac:dyDescent="0.25"/>
    <row r="75" s="14" customFormat="1" x14ac:dyDescent="0.25"/>
    <row r="76" s="14" customFormat="1" x14ac:dyDescent="0.25"/>
    <row r="77" s="14" customFormat="1" x14ac:dyDescent="0.25"/>
    <row r="78" s="14" customFormat="1" x14ac:dyDescent="0.25"/>
    <row r="79" s="14" customFormat="1" x14ac:dyDescent="0.25"/>
    <row r="80" s="14" customFormat="1" x14ac:dyDescent="0.25"/>
    <row r="81" s="14" customFormat="1" x14ac:dyDescent="0.25"/>
    <row r="82" s="14" customFormat="1" x14ac:dyDescent="0.25"/>
    <row r="83" s="14" customFormat="1" x14ac:dyDescent="0.25"/>
    <row r="84" s="14" customFormat="1" x14ac:dyDescent="0.25"/>
    <row r="85" s="14" customFormat="1" x14ac:dyDescent="0.25"/>
    <row r="86" s="14" customFormat="1" x14ac:dyDescent="0.25"/>
    <row r="87" s="14" customFormat="1" x14ac:dyDescent="0.25"/>
    <row r="88" s="14" customFormat="1" x14ac:dyDescent="0.25"/>
    <row r="89" s="14" customFormat="1" x14ac:dyDescent="0.25"/>
    <row r="90" s="14" customFormat="1" x14ac:dyDescent="0.25"/>
    <row r="91" s="14" customFormat="1" x14ac:dyDescent="0.25"/>
    <row r="92" s="14" customFormat="1" x14ac:dyDescent="0.25"/>
    <row r="93" s="14" customFormat="1" x14ac:dyDescent="0.25"/>
    <row r="94" s="14" customFormat="1" x14ac:dyDescent="0.25"/>
    <row r="95" s="14" customFormat="1" x14ac:dyDescent="0.25"/>
    <row r="96" s="14" customFormat="1" x14ac:dyDescent="0.25"/>
    <row r="97" s="14" customFormat="1" x14ac:dyDescent="0.25"/>
    <row r="98" s="14" customFormat="1" x14ac:dyDescent="0.25"/>
    <row r="99" s="14" customFormat="1" x14ac:dyDescent="0.25"/>
    <row r="100" s="14" customFormat="1" x14ac:dyDescent="0.25"/>
    <row r="101" s="14" customFormat="1" x14ac:dyDescent="0.25"/>
    <row r="102" s="14" customFormat="1" x14ac:dyDescent="0.25"/>
    <row r="103" s="14" customFormat="1" x14ac:dyDescent="0.25"/>
    <row r="104" s="14" customFormat="1" x14ac:dyDescent="0.25"/>
    <row r="105" s="14" customFormat="1" x14ac:dyDescent="0.25"/>
    <row r="106" s="14" customFormat="1" x14ac:dyDescent="0.25"/>
    <row r="107" s="14" customFormat="1" x14ac:dyDescent="0.25"/>
    <row r="108" s="14" customFormat="1" x14ac:dyDescent="0.25"/>
    <row r="109" s="14" customFormat="1" x14ac:dyDescent="0.25"/>
    <row r="110" s="14" customFormat="1" x14ac:dyDescent="0.25"/>
    <row r="111" s="14" customFormat="1" x14ac:dyDescent="0.25"/>
    <row r="112" s="14" customFormat="1" x14ac:dyDescent="0.25"/>
    <row r="113" s="14" customFormat="1" x14ac:dyDescent="0.25"/>
    <row r="114" s="14" customFormat="1" x14ac:dyDescent="0.25"/>
    <row r="115" s="14" customFormat="1" x14ac:dyDescent="0.25"/>
    <row r="116" s="14" customFormat="1" x14ac:dyDescent="0.25"/>
    <row r="117" s="14" customFormat="1" x14ac:dyDescent="0.25"/>
    <row r="118" s="14" customFormat="1" x14ac:dyDescent="0.25"/>
    <row r="119" s="14" customFormat="1" x14ac:dyDescent="0.25"/>
    <row r="120" s="14" customFormat="1" x14ac:dyDescent="0.25"/>
    <row r="121" s="14" customFormat="1" x14ac:dyDescent="0.25"/>
    <row r="122" s="14" customFormat="1" x14ac:dyDescent="0.25"/>
    <row r="123" s="14" customFormat="1" x14ac:dyDescent="0.25"/>
    <row r="124" s="14" customFormat="1" x14ac:dyDescent="0.25"/>
    <row r="125" s="14" customFormat="1" x14ac:dyDescent="0.25"/>
    <row r="126" s="14" customFormat="1" x14ac:dyDescent="0.25"/>
    <row r="127" s="14" customFormat="1" x14ac:dyDescent="0.25"/>
    <row r="128" s="14" customFormat="1" x14ac:dyDescent="0.25"/>
    <row r="129" s="14" customFormat="1" x14ac:dyDescent="0.25"/>
    <row r="130" s="14" customFormat="1" x14ac:dyDescent="0.25"/>
    <row r="131" s="14" customFormat="1" x14ac:dyDescent="0.25"/>
    <row r="132" s="14" customFormat="1" x14ac:dyDescent="0.25"/>
    <row r="133" s="14" customFormat="1" x14ac:dyDescent="0.25"/>
    <row r="134" s="14" customFormat="1" x14ac:dyDescent="0.25"/>
    <row r="135" s="14" customFormat="1" x14ac:dyDescent="0.25"/>
    <row r="136" s="14" customFormat="1" x14ac:dyDescent="0.25"/>
    <row r="137" s="14" customFormat="1" x14ac:dyDescent="0.25"/>
    <row r="138" s="14" customFormat="1" x14ac:dyDescent="0.25"/>
    <row r="139" s="14" customFormat="1" x14ac:dyDescent="0.25"/>
    <row r="140" s="14" customFormat="1" x14ac:dyDescent="0.25"/>
    <row r="141" s="14" customFormat="1" x14ac:dyDescent="0.25"/>
    <row r="142" s="14" customFormat="1" x14ac:dyDescent="0.25"/>
    <row r="143" s="14" customFormat="1" x14ac:dyDescent="0.25"/>
    <row r="144" s="14" customFormat="1" x14ac:dyDescent="0.25"/>
    <row r="145" s="14" customFormat="1" x14ac:dyDescent="0.25"/>
    <row r="146" s="14" customFormat="1" x14ac:dyDescent="0.25"/>
    <row r="147" s="14" customFormat="1" x14ac:dyDescent="0.25"/>
    <row r="148" s="14" customFormat="1" x14ac:dyDescent="0.25"/>
    <row r="149" s="14" customFormat="1" x14ac:dyDescent="0.25"/>
    <row r="150" s="14" customFormat="1" x14ac:dyDescent="0.25"/>
    <row r="151" s="14" customFormat="1" x14ac:dyDescent="0.25"/>
    <row r="152" s="14" customFormat="1" x14ac:dyDescent="0.25"/>
    <row r="153" s="14" customFormat="1" x14ac:dyDescent="0.25"/>
    <row r="154" s="14" customFormat="1" x14ac:dyDescent="0.25"/>
    <row r="155" s="14" customFormat="1" x14ac:dyDescent="0.25"/>
    <row r="156" s="14" customFormat="1" x14ac:dyDescent="0.25"/>
    <row r="157" s="14" customFormat="1" x14ac:dyDescent="0.25"/>
    <row r="158" s="14" customFormat="1" x14ac:dyDescent="0.25"/>
    <row r="159" s="14" customFormat="1" x14ac:dyDescent="0.25"/>
    <row r="160" s="14" customFormat="1" x14ac:dyDescent="0.25"/>
    <row r="161" s="14" customFormat="1" x14ac:dyDescent="0.25"/>
    <row r="162" s="14" customFormat="1" x14ac:dyDescent="0.25"/>
    <row r="163" s="14" customFormat="1" x14ac:dyDescent="0.25"/>
    <row r="164" s="14" customFormat="1" x14ac:dyDescent="0.25"/>
    <row r="165" s="14" customFormat="1" x14ac:dyDescent="0.25"/>
    <row r="166" s="14" customFormat="1" x14ac:dyDescent="0.25"/>
    <row r="167" s="14" customFormat="1" x14ac:dyDescent="0.25"/>
    <row r="168" s="14" customFormat="1" x14ac:dyDescent="0.25"/>
    <row r="169" s="14" customFormat="1" x14ac:dyDescent="0.25"/>
    <row r="170" s="14" customFormat="1" x14ac:dyDescent="0.25"/>
    <row r="171" s="14" customFormat="1" x14ac:dyDescent="0.25"/>
    <row r="172" s="14" customFormat="1" x14ac:dyDescent="0.25"/>
    <row r="173" s="14" customFormat="1" x14ac:dyDescent="0.25"/>
    <row r="174" s="14" customFormat="1" x14ac:dyDescent="0.25"/>
    <row r="175" s="14" customFormat="1" x14ac:dyDescent="0.25"/>
    <row r="176" s="14" customFormat="1" x14ac:dyDescent="0.25"/>
    <row r="177" s="14" customFormat="1" x14ac:dyDescent="0.25"/>
    <row r="178" s="14" customFormat="1" x14ac:dyDescent="0.25"/>
    <row r="179" s="14" customFormat="1" x14ac:dyDescent="0.25"/>
    <row r="180" s="14" customFormat="1" x14ac:dyDescent="0.25"/>
    <row r="181" s="14" customFormat="1" x14ac:dyDescent="0.25"/>
    <row r="182" s="14" customFormat="1" x14ac:dyDescent="0.25"/>
    <row r="183" s="14" customFormat="1" x14ac:dyDescent="0.25"/>
    <row r="184" s="14" customFormat="1" x14ac:dyDescent="0.25"/>
    <row r="185" s="14" customFormat="1" x14ac:dyDescent="0.25"/>
    <row r="186" s="14" customFormat="1" x14ac:dyDescent="0.25"/>
    <row r="187" s="14" customFormat="1" x14ac:dyDescent="0.25"/>
    <row r="188" s="14" customFormat="1" x14ac:dyDescent="0.25"/>
    <row r="189" s="14" customFormat="1" x14ac:dyDescent="0.25"/>
    <row r="190" s="14" customFormat="1" x14ac:dyDescent="0.25"/>
    <row r="191" s="14" customFormat="1" x14ac:dyDescent="0.25"/>
    <row r="192" s="14" customFormat="1" x14ac:dyDescent="0.25"/>
    <row r="193" s="14" customFormat="1" x14ac:dyDescent="0.25"/>
    <row r="194" s="14" customFormat="1" x14ac:dyDescent="0.25"/>
    <row r="195" s="14" customFormat="1" x14ac:dyDescent="0.25"/>
    <row r="196" s="14" customFormat="1" x14ac:dyDescent="0.25"/>
    <row r="197" s="14" customFormat="1" x14ac:dyDescent="0.25"/>
    <row r="198" s="14" customFormat="1" x14ac:dyDescent="0.25"/>
    <row r="199" s="14" customFormat="1" x14ac:dyDescent="0.25"/>
    <row r="200" s="14" customFormat="1" x14ac:dyDescent="0.25"/>
  </sheetData>
  <autoFilter ref="A3:B25">
    <sortState ref="A4:B25">
      <sortCondition descending="1" ref="B3:B25"/>
    </sortState>
  </autoFilter>
  <mergeCells count="1">
    <mergeCell ref="A1:A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Obroty</vt:lpstr>
      <vt:lpstr>Obroty r.d.r.</vt:lpstr>
      <vt:lpstr>Udział w rynku</vt:lpstr>
      <vt:lpstr>Obroty!Obszar_wydruku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Tomasz Biernat</cp:lastModifiedBy>
  <cp:lastPrinted>2015-04-08T09:39:41Z</cp:lastPrinted>
  <dcterms:created xsi:type="dcterms:W3CDTF">2014-04-07T08:25:38Z</dcterms:created>
  <dcterms:modified xsi:type="dcterms:W3CDTF">2016-12-13T11:23:10Z</dcterms:modified>
</cp:coreProperties>
</file>